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356" windowWidth="10005" windowHeight="6540" tabRatio="999" activeTab="0"/>
  </bookViews>
  <sheets>
    <sheet name="6.6.2" sheetId="1" r:id="rId1"/>
    <sheet name="6.6.1 " sheetId="2" r:id="rId2"/>
    <sheet name="6.5.6" sheetId="3" r:id="rId3"/>
    <sheet name="6.5.5" sheetId="4" r:id="rId4"/>
    <sheet name="6.5.4 b" sheetId="5" r:id="rId5"/>
    <sheet name="6.5.4 (a)" sheetId="6" r:id="rId6"/>
    <sheet name="6.5.3 &amp; 2" sheetId="7" r:id="rId7"/>
    <sheet name="6.5.1" sheetId="8" r:id="rId8"/>
    <sheet name="6.4.2" sheetId="9" r:id="rId9"/>
    <sheet name="6.4.1b" sheetId="10" r:id="rId10"/>
    <sheet name="6.4.1a" sheetId="11" r:id="rId11"/>
    <sheet name="6.1.10" sheetId="12" state="hidden" r:id="rId12"/>
    <sheet name="6.3.9" sheetId="13" r:id="rId13"/>
    <sheet name="6.3.8" sheetId="14" r:id="rId14"/>
    <sheet name="6.3.7b" sheetId="15" r:id="rId15"/>
    <sheet name="6.3.7a" sheetId="16" r:id="rId16"/>
    <sheet name="6.3.6" sheetId="17" r:id="rId17"/>
    <sheet name="6.3.5" sheetId="18" r:id="rId18"/>
    <sheet name="6.3.4" sheetId="19" r:id="rId19"/>
    <sheet name="6.3.3" sheetId="20" r:id="rId20"/>
    <sheet name="6.3.2" sheetId="21" r:id="rId21"/>
    <sheet name="6.3.1" sheetId="22" r:id="rId22"/>
    <sheet name="6.2.5b" sheetId="23" r:id="rId23"/>
    <sheet name="6.2.5(a)" sheetId="24" r:id="rId24"/>
    <sheet name=" 6.2.4" sheetId="25" r:id="rId25"/>
    <sheet name="6.2.3" sheetId="26" r:id="rId26"/>
    <sheet name="6.2.2" sheetId="27" r:id="rId27"/>
    <sheet name="6.2.1 &amp; Chart 6.2.1" sheetId="28" r:id="rId28"/>
    <sheet name="6.1.1&amp; 6.1.2" sheetId="29" r:id="rId29"/>
  </sheets>
  <definedNames>
    <definedName name="_xlnm.Print_Area" localSheetId="24">' 6.2.4'!$A$1:$K$91</definedName>
    <definedName name="_xlnm.Print_Area" localSheetId="28">'6.1.1&amp; 6.1.2'!$A$1:$J$45</definedName>
    <definedName name="_xlnm.Print_Area" localSheetId="11">'6.1.10'!$A$1:$H$57</definedName>
    <definedName name="_xlnm.Print_Area" localSheetId="27">'6.2.1 &amp; Chart 6.2.1'!$A$2:$H$55</definedName>
    <definedName name="_xlnm.Print_Area" localSheetId="26">'6.2.2'!$A$1:$W$45</definedName>
    <definedName name="_xlnm.Print_Area" localSheetId="25">'6.2.3'!$AB$1:$AJ$49</definedName>
    <definedName name="_xlnm.Print_Area" localSheetId="23">'6.2.5(a)'!$A$1:$D$32</definedName>
    <definedName name="_xlnm.Print_Area" localSheetId="21">'6.3.1'!$A$1:$E$32</definedName>
    <definedName name="_xlnm.Print_Area" localSheetId="19">'6.3.3'!$A$1:$H$27</definedName>
    <definedName name="_xlnm.Print_Area" localSheetId="17">'6.3.5'!$A$1:$L$31</definedName>
    <definedName name="_xlnm.Print_Area" localSheetId="15">'6.3.7a'!$A$1:$M$18</definedName>
    <definedName name="_xlnm.Print_Area" localSheetId="13">'6.3.8'!$A$1:$M$20</definedName>
    <definedName name="_xlnm.Print_Area" localSheetId="12">'6.3.9'!$A$1:$I$164</definedName>
    <definedName name="_xlnm.Print_Area" localSheetId="9">'6.4.1b'!$L$1:$V$27</definedName>
    <definedName name="_xlnm.Print_Area" localSheetId="8">'6.4.2'!$A$1:$H$28</definedName>
    <definedName name="_xlnm.Print_Area" localSheetId="4">'6.5.4 b'!$A$1:$AD$38</definedName>
    <definedName name="_xlnm.Print_Area" localSheetId="3">'6.5.5'!$A$1:$AH$171</definedName>
    <definedName name="_xlnm.Print_Area" localSheetId="2">'6.5.6'!$A$1:$D$54</definedName>
    <definedName name="_xlnm.Print_Area" localSheetId="1">'6.6.1 '!$A$1:$O$34</definedName>
  </definedNames>
  <calcPr fullCalcOnLoad="1" iterate="1" iterateCount="1" iterateDelta="0.001"/>
</workbook>
</file>

<file path=xl/sharedStrings.xml><?xml version="1.0" encoding="utf-8"?>
<sst xmlns="http://schemas.openxmlformats.org/spreadsheetml/2006/main" count="4005" uniqueCount="2328">
  <si>
    <t>TABLE  6.2.1 MONSOON PERFORMANCE</t>
  </si>
  <si>
    <r>
      <t xml:space="preserve">The </t>
    </r>
    <r>
      <rPr>
        <b/>
        <sz val="12"/>
        <rFont val="Times New Roman"/>
        <family val="1"/>
      </rPr>
      <t>table 6.2.1 gives the detailed information about the monsoon performance in the Country</t>
    </r>
    <r>
      <rPr>
        <sz val="12"/>
        <rFont val="Times New Roman"/>
        <family val="1"/>
      </rPr>
      <t>.</t>
    </r>
  </si>
  <si>
    <t xml:space="preserve">As it is evident from the diagram chart 6.2.1, the rainfall in India fluctuated considerably in the past.   </t>
  </si>
  <si>
    <t>TABLE  6.2.5(b) : PERCENTAGE OF DISTRICTS WITH EXCESS/NORMAL AND  DEFICIENT/SCANTY RAINFALL                                                                     (JUNE-SEPTEMBER)</t>
  </si>
  <si>
    <t xml:space="preserve">TABLE  6.2.5(a) : NUMBER OF METEOROLOGICAL SUB-DIVISIONS WITH EXCESS/   NORMAL AND DEFICIENT/SCANTY RAINFALL (JUNE-SEPTEMBER)  </t>
  </si>
  <si>
    <t xml:space="preserve">TABLE 6.3.7 (a) : SEDIMENT LOAD IN MAJOR RIVER BASINS   </t>
  </si>
  <si>
    <t>TABLE  6.3.7(b)   :  STATE-WISE RIVER WATER QUALITY</t>
  </si>
  <si>
    <t xml:space="preserve">TABLE  6.4.1(a) :  GROUND WATER RESOURCES </t>
  </si>
  <si>
    <t>Table 6.4.1(b)  Projected Water Demand  in India</t>
  </si>
  <si>
    <t xml:space="preserve">Ambika (1), Ulhas (3), Ulhas-Bhasta (3), Ulhas -Kalu (1) Imphal (4), Mandovi (2), Palar (1), Pamba (3), Pariyar (7), Rushikulya (2), Tambiraparani (7), Achankoil (2), Chalakudy (1), Damanganga (14), Ghaggar (19), Kallada (1), Kali Karnataka (1), Manimala (2), Mindhola (1), Nagavalli (4), Amlakhadi (2), Chaliyar (2), Iril (2), Kharkhala (1), Karmana (1), Kolak (2), Kundalika (4), Meenachil (1), Muvattupuza (1), Patalganga (7), Umtrew (1), Vamanpuram (1), Zuari (2), Gumti (2), Kalna  (1), Valvant (1), Madai (1), Khandepar (2), Asanora (1), Bhadar (1), Neyyar (1), Ithikkara (1), Kadalundy (1), Kuttiyady (1), Mahe (2), Kuppum (1), Neelsvaram (2), Karingoda (1), Chandergiri (1), Chitrapuzha (1), Nambul (2), Ganol (1), Simsang (1), Myntdu (1), Arasalar (1), Kodra (1), Haora (1),Khuga (1), Khujairok (1), Sekmai (1), Markanda (3), Sukna (1), Baleshwar Khadi (1), Netravati (1), Kumardhara (1),Purna (1), Kaveri(1), Dhadar (1), Tiawng (2),Tuirial (2), Talpona (1), Bhogavo (1), Tiveni Sangam (1), Mapusa (1), Bicholim (1), Chapora (1),Kushawati (1), Sal (2), Meethi (1),Savitri (5), Vashisti (3), Neyyar (1), Mamom (1), </t>
  </si>
  <si>
    <t>Ayroor (1), Pallickal (1),Karuvannurr (1),Puzhackal (1), Keecheri (1), Thirur (1), Kadalundi (1), Kallai (1), Korapuzha (1), Thallassery (1), Ancharakandy (2), Kuppam (1), Ramapuram (1), Peruvamba (1), Kavvai (1), Pullur (1), Mogral (1), Shriya (1), Uppala (1), Manjeswar (1) Korayar (1), Bharathapuzha (2), Kadambayar (2), Gautami- Godavari (2), Coringa (1), Budhabalanga (2), Vanshadhara(2), Kerandi (1), Amba (1), Kan (1), Muchkundi (1), Pehlar (1), Surya (3), Tansa (1), Vaitarna (1)</t>
  </si>
  <si>
    <t>6.8-9.5</t>
  </si>
  <si>
    <t>18-33</t>
  </si>
  <si>
    <t>2-3640</t>
  </si>
  <si>
    <t>8-5260</t>
  </si>
  <si>
    <t>3-96</t>
  </si>
  <si>
    <t>0.5-78.0</t>
  </si>
  <si>
    <t>3.1-10.9</t>
  </si>
  <si>
    <t>118-1400</t>
  </si>
  <si>
    <t>7.0-9.0</t>
  </si>
  <si>
    <t>22-35</t>
  </si>
  <si>
    <t>2-64</t>
  </si>
  <si>
    <t>9-2400</t>
  </si>
  <si>
    <t>6-47</t>
  </si>
  <si>
    <t>0.1-3.8</t>
  </si>
  <si>
    <t>5.8-9.8</t>
  </si>
  <si>
    <t>102-1341</t>
  </si>
  <si>
    <t>6.9-9.3</t>
  </si>
  <si>
    <t xml:space="preserve">Narmada         </t>
  </si>
  <si>
    <t>2-210</t>
  </si>
  <si>
    <t>40-2100</t>
  </si>
  <si>
    <t>8-40</t>
  </si>
  <si>
    <t>0.6-10.0</t>
  </si>
  <si>
    <t>4.8-8.8</t>
  </si>
  <si>
    <t>76-700</t>
  </si>
  <si>
    <t>7.4-9.0</t>
  </si>
  <si>
    <t>20-40</t>
  </si>
  <si>
    <t>3-75</t>
  </si>
  <si>
    <t>3-2400</t>
  </si>
  <si>
    <t>9-163</t>
  </si>
  <si>
    <t>0.1-3.0</t>
  </si>
  <si>
    <t>0.2-8.5</t>
  </si>
  <si>
    <t>175-5720</t>
  </si>
  <si>
    <t>7.1-9.2</t>
  </si>
  <si>
    <t>19-34</t>
  </si>
  <si>
    <r>
      <t>28-28</t>
    </r>
    <r>
      <rPr>
        <sz val="10"/>
        <rFont val="Albertus Extra Bold"/>
        <family val="2"/>
      </rPr>
      <t>x</t>
    </r>
    <r>
      <rPr>
        <sz val="10"/>
        <rFont val="Arial"/>
        <family val="0"/>
      </rPr>
      <t>10</t>
    </r>
    <r>
      <rPr>
        <vertAlign val="superscript"/>
        <sz val="10"/>
        <rFont val="Arial"/>
        <family val="2"/>
      </rPr>
      <t>5</t>
    </r>
  </si>
  <si>
    <t>Drinking Water Source without Conventional</t>
  </si>
  <si>
    <t>Drinking Water Source after conventional treatment and disinfection</t>
  </si>
  <si>
    <t>Propagation of Wild Life and Fisheries</t>
  </si>
  <si>
    <t>Irrigation, Industrial Cooling, Controlled Waste disposal</t>
  </si>
  <si>
    <t>pH between 6.0 to 8.5</t>
  </si>
  <si>
    <r>
      <t>210-28</t>
    </r>
    <r>
      <rPr>
        <sz val="10"/>
        <rFont val="Albertus Extra Bold"/>
        <family val="2"/>
      </rPr>
      <t>x</t>
    </r>
    <r>
      <rPr>
        <sz val="10"/>
        <rFont val="Arial"/>
        <family val="0"/>
      </rPr>
      <t>10</t>
    </r>
    <r>
      <rPr>
        <vertAlign val="superscript"/>
        <sz val="10"/>
        <rFont val="Arial"/>
        <family val="2"/>
      </rPr>
      <t>5</t>
    </r>
  </si>
  <si>
    <t>4-1794</t>
  </si>
  <si>
    <t>0.8-475</t>
  </si>
  <si>
    <t>0.6-7.9</t>
  </si>
  <si>
    <t>269-13530</t>
  </si>
  <si>
    <t>2.9-8.6</t>
  </si>
  <si>
    <t>12-32</t>
  </si>
  <si>
    <r>
      <t>11-17.2</t>
    </r>
    <r>
      <rPr>
        <sz val="10"/>
        <rFont val="Albertus Extra Bold"/>
        <family val="2"/>
      </rPr>
      <t>x</t>
    </r>
    <r>
      <rPr>
        <sz val="10"/>
        <rFont val="Arial"/>
        <family val="0"/>
      </rPr>
      <t>10</t>
    </r>
    <r>
      <rPr>
        <vertAlign val="superscript"/>
        <sz val="10"/>
        <rFont val="Arial"/>
        <family val="2"/>
      </rPr>
      <t>5</t>
    </r>
  </si>
  <si>
    <t>Min=6.00 (mg/l)</t>
  </si>
  <si>
    <t>Site                             Name/Value</t>
  </si>
  <si>
    <t>Site           Name/Value</t>
  </si>
  <si>
    <r>
      <t>27-26</t>
    </r>
    <r>
      <rPr>
        <sz val="10"/>
        <rFont val="Albertus Extra Bold"/>
        <family val="2"/>
      </rPr>
      <t>x</t>
    </r>
    <r>
      <rPr>
        <sz val="10"/>
        <rFont val="Arial"/>
        <family val="0"/>
      </rPr>
      <t>10</t>
    </r>
    <r>
      <rPr>
        <vertAlign val="superscript"/>
        <sz val="10"/>
        <rFont val="Arial"/>
        <family val="2"/>
      </rPr>
      <t>6</t>
    </r>
  </si>
  <si>
    <t>1-112</t>
  </si>
  <si>
    <t>1.0-36</t>
  </si>
  <si>
    <t>0.1-22.7</t>
  </si>
  <si>
    <t>56-1959</t>
  </si>
  <si>
    <t>6.7-9.8</t>
  </si>
  <si>
    <t>3-34</t>
  </si>
  <si>
    <t>Yamuna</t>
  </si>
  <si>
    <r>
      <t>20-11</t>
    </r>
    <r>
      <rPr>
        <sz val="10"/>
        <rFont val="Albertus Extra Bold"/>
        <family val="2"/>
      </rPr>
      <t>x</t>
    </r>
    <r>
      <rPr>
        <sz val="10"/>
        <rFont val="Arial"/>
        <family val="0"/>
      </rPr>
      <t>10</t>
    </r>
    <r>
      <rPr>
        <vertAlign val="superscript"/>
        <sz val="10"/>
        <rFont val="Arial"/>
        <family val="2"/>
      </rPr>
      <t>5</t>
    </r>
  </si>
  <si>
    <r>
      <t>300-25</t>
    </r>
    <r>
      <rPr>
        <sz val="10"/>
        <rFont val="Albertus Extra Bold"/>
        <family val="2"/>
      </rPr>
      <t>x</t>
    </r>
    <r>
      <rPr>
        <sz val="10"/>
        <rFont val="Arial"/>
        <family val="0"/>
      </rPr>
      <t>10</t>
    </r>
    <r>
      <rPr>
        <vertAlign val="superscript"/>
        <sz val="10"/>
        <rFont val="Arial"/>
        <family val="2"/>
      </rPr>
      <t>5</t>
    </r>
  </si>
  <si>
    <t>1-30</t>
  </si>
  <si>
    <t>0.5-16.8</t>
  </si>
  <si>
    <t>2.7-11.5</t>
  </si>
  <si>
    <t>19-2720</t>
  </si>
  <si>
    <t>6.4-9.0</t>
  </si>
  <si>
    <t>Faecal Coliform (MPN/100 ml)</t>
  </si>
  <si>
    <t>Total Coliform (MPN/100 ml)</t>
  </si>
  <si>
    <t>COD (mg/l)</t>
  </si>
  <si>
    <t>BOD  (mg/l)</t>
  </si>
  <si>
    <t>DO            (mg/I)</t>
  </si>
  <si>
    <r>
      <t>Conductivity (</t>
    </r>
    <r>
      <rPr>
        <b/>
        <sz val="10"/>
        <rFont val="Albertus Extra Bold"/>
        <family val="2"/>
      </rPr>
      <t>μ</t>
    </r>
    <r>
      <rPr>
        <b/>
        <sz val="10"/>
        <rFont val="Arial"/>
        <family val="2"/>
      </rPr>
      <t>mhos/cm)</t>
    </r>
  </si>
  <si>
    <r>
      <t xml:space="preserve">Temprature </t>
    </r>
    <r>
      <rPr>
        <b/>
        <vertAlign val="superscript"/>
        <sz val="10"/>
        <rFont val="Arial"/>
        <family val="2"/>
      </rPr>
      <t>o</t>
    </r>
    <r>
      <rPr>
        <b/>
        <sz val="10"/>
        <rFont val="Arial"/>
        <family val="2"/>
      </rPr>
      <t>C</t>
    </r>
  </si>
  <si>
    <t>Observed Range of Water Quality Parameters</t>
  </si>
  <si>
    <t>No. of Monitoring locations</t>
  </si>
  <si>
    <t>Length (km)</t>
  </si>
  <si>
    <t>DO (mg/I)</t>
  </si>
  <si>
    <t>BOD               (mg/l)</t>
  </si>
  <si>
    <t>COD                        (mg/l)</t>
  </si>
  <si>
    <t>Nitrite               (mg/l)</t>
  </si>
  <si>
    <t>Nitrate                 (mg.l)</t>
  </si>
  <si>
    <t>Ammonical Nitrogen (mg/l)</t>
  </si>
  <si>
    <t>MIN</t>
  </si>
  <si>
    <t>MAX</t>
  </si>
  <si>
    <t>29</t>
  </si>
  <si>
    <t>18.0</t>
  </si>
  <si>
    <t>2</t>
  </si>
  <si>
    <t>1600</t>
  </si>
  <si>
    <t>2400</t>
  </si>
  <si>
    <t>61.0</t>
  </si>
  <si>
    <t>1300</t>
  </si>
  <si>
    <t>3</t>
  </si>
  <si>
    <t>Jhelum</t>
  </si>
  <si>
    <t>38</t>
  </si>
  <si>
    <t>810</t>
  </si>
  <si>
    <t>5</t>
  </si>
  <si>
    <t>34</t>
  </si>
  <si>
    <t>47.2</t>
  </si>
  <si>
    <t>1200000</t>
  </si>
  <si>
    <t>47</t>
  </si>
  <si>
    <t>187.0</t>
  </si>
  <si>
    <t>110</t>
  </si>
  <si>
    <t>39</t>
  </si>
  <si>
    <t>552.0</t>
  </si>
  <si>
    <t>52</t>
  </si>
  <si>
    <t>Dohad</t>
  </si>
  <si>
    <t>36</t>
  </si>
  <si>
    <t>Rupnarayan</t>
  </si>
  <si>
    <t>300</t>
  </si>
  <si>
    <t>240000</t>
  </si>
  <si>
    <t>9.6</t>
  </si>
  <si>
    <t>1500</t>
  </si>
  <si>
    <t>Teesta</t>
  </si>
  <si>
    <t>240</t>
  </si>
  <si>
    <t>40</t>
  </si>
  <si>
    <t>Ranichu+</t>
  </si>
  <si>
    <t>97.3</t>
  </si>
  <si>
    <t>360</t>
  </si>
  <si>
    <t>Mahi*</t>
  </si>
  <si>
    <t>30.2</t>
  </si>
  <si>
    <t>28</t>
  </si>
  <si>
    <t>4</t>
  </si>
  <si>
    <t>Sabarmati #</t>
  </si>
  <si>
    <t>6437.0</t>
  </si>
  <si>
    <t>24000000</t>
  </si>
  <si>
    <t>9</t>
  </si>
  <si>
    <t>Narmada and Chota Tawa</t>
  </si>
  <si>
    <t>29.0</t>
  </si>
  <si>
    <t>Tapi and Girna</t>
  </si>
  <si>
    <t>44.0</t>
  </si>
  <si>
    <t>230</t>
  </si>
  <si>
    <t>Mahanandi</t>
  </si>
  <si>
    <t>37</t>
  </si>
  <si>
    <t>70.0</t>
  </si>
  <si>
    <t>28000</t>
  </si>
  <si>
    <t>Seonath^</t>
  </si>
  <si>
    <t>40.0</t>
  </si>
  <si>
    <t>24000</t>
  </si>
  <si>
    <t>6</t>
  </si>
  <si>
    <t>4.2</t>
  </si>
  <si>
    <t>14000</t>
  </si>
  <si>
    <t>90</t>
  </si>
  <si>
    <t>9000</t>
  </si>
  <si>
    <t>.001</t>
  </si>
  <si>
    <t>35</t>
  </si>
  <si>
    <t>3300</t>
  </si>
  <si>
    <t>44</t>
  </si>
  <si>
    <t>188.0</t>
  </si>
  <si>
    <t>18400</t>
  </si>
  <si>
    <t>10</t>
  </si>
  <si>
    <t>68.0</t>
  </si>
  <si>
    <t>20000</t>
  </si>
  <si>
    <t>Maneru&gt;</t>
  </si>
  <si>
    <t>99.0</t>
  </si>
  <si>
    <t>4000</t>
  </si>
  <si>
    <t>Penneru</t>
  </si>
  <si>
    <t>16.0</t>
  </si>
  <si>
    <t>58</t>
  </si>
  <si>
    <t>128.0</t>
  </si>
  <si>
    <r>
      <t>Source</t>
    </r>
    <r>
      <rPr>
        <sz val="10"/>
        <rFont val="Arial"/>
        <family val="0"/>
      </rPr>
      <t>:Status of Water Qualtiy in India 2002-2003</t>
    </r>
  </si>
  <si>
    <t>Lakshadewwp</t>
  </si>
  <si>
    <t>Minimum Discharge</t>
  </si>
  <si>
    <t>Maximum Discharge</t>
  </si>
  <si>
    <t>Year for which data given</t>
  </si>
  <si>
    <t>@</t>
  </si>
  <si>
    <t>Percent distribution of 506 districts received</t>
  </si>
  <si>
    <t>Twang</t>
  </si>
  <si>
    <t>Tirap</t>
  </si>
  <si>
    <t>Bongaigaon</t>
  </si>
  <si>
    <t>Cacher</t>
  </si>
  <si>
    <t>Dhubri</t>
  </si>
  <si>
    <t>Dibrugarh</t>
  </si>
  <si>
    <t>East Garo Hills</t>
  </si>
  <si>
    <t>Golaghat</t>
  </si>
  <si>
    <t>Jaintia Hill</t>
  </si>
  <si>
    <t>Sibsagar</t>
  </si>
  <si>
    <t>Sonitpur</t>
  </si>
  <si>
    <t>Kohima</t>
  </si>
  <si>
    <t>Phek</t>
  </si>
  <si>
    <t>East UP</t>
  </si>
  <si>
    <t>Mau</t>
  </si>
  <si>
    <t>West UP</t>
  </si>
  <si>
    <t>Har. Chd. &amp; Delhi</t>
  </si>
  <si>
    <t>Katni</t>
  </si>
  <si>
    <t>Nicobar</t>
  </si>
  <si>
    <t>Gangetic WB</t>
  </si>
  <si>
    <t>Murshidabad</t>
  </si>
  <si>
    <t>Nadia</t>
  </si>
  <si>
    <t>Samastipur</t>
  </si>
  <si>
    <t>Kushi Nagar</t>
  </si>
  <si>
    <t>P</t>
  </si>
  <si>
    <t>209</t>
  </si>
  <si>
    <t>Sources : Central Water Commission,2007</t>
  </si>
  <si>
    <t>Evaporation Losses</t>
  </si>
  <si>
    <t>Environment (2) Ecology</t>
  </si>
  <si>
    <t>Environment (1) Afforestation</t>
  </si>
  <si>
    <t>Flood Control</t>
  </si>
  <si>
    <t>Inland Navigation</t>
  </si>
  <si>
    <t>Power</t>
  </si>
  <si>
    <t>Industries</t>
  </si>
  <si>
    <t>Total Water Use:</t>
  </si>
  <si>
    <t>Domestic &amp; Municipal</t>
  </si>
  <si>
    <t>Ground Water:</t>
  </si>
  <si>
    <t>Surface Water</t>
  </si>
  <si>
    <t>High</t>
  </si>
  <si>
    <t>Low</t>
  </si>
  <si>
    <t>Year 2050</t>
  </si>
  <si>
    <t>Year 2025</t>
  </si>
  <si>
    <t>Year 2010</t>
  </si>
  <si>
    <t>Year                              1997-98</t>
  </si>
  <si>
    <t>Uses</t>
  </si>
  <si>
    <t>TABLE 6.1.11  : WATER REQUIREMENTS  FOR DIFFERENT USES IN INDIA</t>
  </si>
  <si>
    <t>RIVER</t>
  </si>
  <si>
    <t>Uttarakhand</t>
  </si>
  <si>
    <t>Tamilnadu</t>
  </si>
  <si>
    <t xml:space="preserve">      7. 9</t>
  </si>
  <si>
    <t>8. 4</t>
  </si>
  <si>
    <t>Puducherry</t>
  </si>
  <si>
    <t>Daman Diu</t>
  </si>
  <si>
    <t>MEAN</t>
  </si>
  <si>
    <t>Fecal Coliform</t>
  </si>
  <si>
    <t>BOD</t>
  </si>
  <si>
    <t>Conductivity</t>
  </si>
  <si>
    <t>Dissolve Oxygen</t>
  </si>
  <si>
    <t>Water           body</t>
  </si>
  <si>
    <t>State</t>
  </si>
  <si>
    <t>Sl.No.</t>
  </si>
  <si>
    <t>MET. Sub Division</t>
  </si>
  <si>
    <t>Ghaghra</t>
  </si>
  <si>
    <t>Damodar</t>
  </si>
  <si>
    <t>Dwarka</t>
  </si>
  <si>
    <t>Silabati</t>
  </si>
  <si>
    <t>Source: Central Pollution Control Board.</t>
  </si>
  <si>
    <t>Chhattisgarh</t>
  </si>
  <si>
    <t>Madhya Maharashtra</t>
  </si>
  <si>
    <t>Garudeshwar</t>
  </si>
  <si>
    <t>River (main stream) Lake etc.</t>
  </si>
  <si>
    <t>2009-10</t>
  </si>
  <si>
    <t>2009-2010</t>
  </si>
  <si>
    <t>Dhalegaon</t>
  </si>
  <si>
    <t>Vautha</t>
  </si>
  <si>
    <t>Jotsan</t>
  </si>
  <si>
    <t>&gt;Including Bhima, Panchganga, Ghatprabha, Malprabha, Nira, Tungbhadra, Tunga, Bhadra, Musi, Palleru</t>
  </si>
  <si>
    <t>Dahod</t>
  </si>
  <si>
    <t xml:space="preserve">Others </t>
  </si>
  <si>
    <t>Mamom</t>
  </si>
  <si>
    <t>Manjeswar</t>
  </si>
  <si>
    <t>Nileswar</t>
  </si>
  <si>
    <t>Peruvamba</t>
  </si>
  <si>
    <t>Valapattanam</t>
  </si>
  <si>
    <t>Anjara Kandy</t>
  </si>
  <si>
    <t>Teiciherry</t>
  </si>
  <si>
    <t>Mahe</t>
  </si>
  <si>
    <t>Kuthiadi</t>
  </si>
  <si>
    <t>Korapuzha</t>
  </si>
  <si>
    <t>Kallai</t>
  </si>
  <si>
    <t>Chaliyar</t>
  </si>
  <si>
    <t>Kadalundy</t>
  </si>
  <si>
    <t>Tirur</t>
  </si>
  <si>
    <t>Bharathappujha</t>
  </si>
  <si>
    <t>Keecheri</t>
  </si>
  <si>
    <t>Puzhakkal</t>
  </si>
  <si>
    <t>Karivannur</t>
  </si>
  <si>
    <t>Chalakkudy</t>
  </si>
  <si>
    <t>Periyar</t>
  </si>
  <si>
    <t>Muvattei Puzha</t>
  </si>
  <si>
    <t>Achan coil</t>
  </si>
  <si>
    <t>Ithikkara</t>
  </si>
  <si>
    <t>Ayroor</t>
  </si>
  <si>
    <t>Dande River</t>
  </si>
  <si>
    <t>Pangere River</t>
  </si>
  <si>
    <t>Kajali River</t>
  </si>
  <si>
    <t>2003-2004</t>
  </si>
  <si>
    <t>2002-2003</t>
  </si>
  <si>
    <t>2005-2006</t>
  </si>
  <si>
    <t>2004-2005</t>
  </si>
  <si>
    <t>N.A</t>
  </si>
  <si>
    <t>River Basin</t>
  </si>
  <si>
    <t>a) Ganga</t>
  </si>
  <si>
    <t>b) Brahmaputra</t>
  </si>
  <si>
    <t>West Flowing Rivers From Tapi to Tadri</t>
  </si>
  <si>
    <t>Kalbadevi River</t>
  </si>
  <si>
    <t>Are River</t>
  </si>
  <si>
    <t>Jog River</t>
  </si>
  <si>
    <t>Kelshi River</t>
  </si>
  <si>
    <t>Kal River</t>
  </si>
  <si>
    <t>Vaitarna River</t>
  </si>
  <si>
    <t>Ulhas River</t>
  </si>
  <si>
    <t>Mahim River (Bay)</t>
  </si>
  <si>
    <t>Amba River</t>
  </si>
  <si>
    <t>Patalganga River/Creek(Aware to Kharpada)</t>
  </si>
  <si>
    <t>Kundalika River</t>
  </si>
  <si>
    <t>Mandad River (Rajpuri to Mandad)</t>
  </si>
  <si>
    <t>Mhasla River (Turmad to Mhasla)</t>
  </si>
  <si>
    <t>Vashisti River (Dabhol to Govalkot)</t>
  </si>
  <si>
    <t>Jagbudi River (Karambavne to Khed)</t>
  </si>
  <si>
    <t>Shastri River/Jaigad Creek (Jaigad to Kurudunda)45</t>
  </si>
  <si>
    <t>Rajapur River (Musakazi to Rajapur)</t>
  </si>
  <si>
    <t>Vagothan River/Vijaydurg Creek (Vijaydurg to Kharepatan)</t>
  </si>
  <si>
    <t>Gad River (Kalaval Creek)</t>
  </si>
  <si>
    <t>Terekhol River/Creek (Terekhol to Ban)</t>
  </si>
  <si>
    <t xml:space="preserve">MAHARASHTRA </t>
  </si>
  <si>
    <r>
      <t xml:space="preserve">6.3.5 </t>
    </r>
    <r>
      <rPr>
        <b/>
        <sz val="12"/>
        <rFont val="Times New Roman"/>
        <family val="1"/>
      </rPr>
      <t>Water ways are also an important mode of transport in India.  The details of navigable water ways in India can be viewed in table 6.3.9 at annexure 6.</t>
    </r>
  </si>
  <si>
    <t>6.4 Ground water</t>
  </si>
  <si>
    <r>
      <t>6.4.1</t>
    </r>
    <r>
      <rPr>
        <b/>
        <sz val="11.5"/>
        <color indexed="63"/>
        <rFont val="Times New Roman"/>
        <family val="1"/>
      </rPr>
      <t xml:space="preserve"> Groundwater</t>
    </r>
    <r>
      <rPr>
        <sz val="12"/>
        <color indexed="63"/>
        <rFont val="Times New Roman"/>
        <family val="1"/>
      </rPr>
      <t xml:space="preserve"> is water that is found underground in the cracks and spaces in soil, sand and rock. Groundwater is stored in and moves slowly through layers of soil, sand and rocks called aquifers. Groundwater comes from rain, snow, sleet, and hail that soaks into the ground. The water moves down into the ground because of gravity, passing between particles of soil, sand, gravel, or rock until it reaches a depth where the ground is filled, or saturated, with water. The area that is filled with water is called the saturated zone and the top of this zone is called the water table. The water table may be very near the ground's surface or it may be hundreds of feet below.</t>
    </r>
  </si>
  <si>
    <t xml:space="preserve"> 6.4.3 The net annual ground water availability is 92.2% of the Annual replenishable ground water.  The annual ground water usage for irrigation is 53.22% of the net annual ground water availability.  However, not all the water abstracted is effectively used. There are sizeable losses in conveyance and application of irrigated water. A large part of water used by industry and domestic purposes is returned to the streams as effluent waste; and most of the water drawn by power station is used for cooling purposes and is available for reuse.</t>
  </si>
  <si>
    <t xml:space="preserve">6.4.4 The main preoccupation of water resources development in the country is the extension and improvement of irrigation and hydel power generation.  Water requirements for industrial and domestic use are met partly from reservoirs constructed and managed by the irrigation department. The agriculture production technologies have put a lot of stress on underground water resources.   </t>
  </si>
  <si>
    <t xml:space="preserve">6.5 Water quality </t>
  </si>
  <si>
    <t>6.5.1 Simultaneously, rivers are also used as receptacle for discharge of industrial effluent, municipal sewage and dumping of solid wastes. The Water (Prevention and Control of Pollution) Act, 1974 is aimed to support the quality of various designated best uses of water bodies.</t>
  </si>
  <si>
    <t>6.5.2 The Primary water quality criteria are as per the details given below.</t>
  </si>
  <si>
    <r>
      <t>The water quality at any location is determined as the one which is satisfied at least 80% of time by all the criteria parameters.  To further elucidate on this  if at a location, 80% of the time Dissolved Oxygen, pH were in the range specified for class A, BOD for  class B and total coliforms</t>
    </r>
    <r>
      <rPr>
        <sz val="12"/>
        <color indexed="10"/>
        <rFont val="Times New Roman"/>
        <family val="1"/>
      </rPr>
      <t xml:space="preserve"> </t>
    </r>
    <r>
      <rPr>
        <sz val="12"/>
        <rFont val="Times New Roman"/>
        <family val="1"/>
      </rPr>
      <t xml:space="preserve">for class C, then the existing status is determined as C.     </t>
    </r>
  </si>
  <si>
    <r>
      <t>6.5.2</t>
    </r>
    <r>
      <rPr>
        <b/>
        <sz val="12"/>
        <rFont val="Times New Roman"/>
        <family val="1"/>
      </rPr>
      <t xml:space="preserve"> The Biological water quality criteria is shown in table 6.5.2.</t>
    </r>
  </si>
  <si>
    <t>6.5.3 The Water Quality Atlas of the Indian River System has been prepared by CPCB on the basis of five major uses of the river water such as:</t>
  </si>
  <si>
    <r>
      <t>(a)</t>
    </r>
    <r>
      <rPr>
        <sz val="7"/>
        <rFont val="Times New Roman"/>
        <family val="1"/>
      </rPr>
      <t xml:space="preserve">                </t>
    </r>
    <r>
      <rPr>
        <sz val="12"/>
        <rFont val="Times New Roman"/>
        <family val="1"/>
      </rPr>
      <t>Drinking water source without conventional treatment but after disinfection;</t>
    </r>
  </si>
  <si>
    <r>
      <t>(b)</t>
    </r>
    <r>
      <rPr>
        <sz val="7"/>
        <rFont val="Times New Roman"/>
        <family val="1"/>
      </rPr>
      <t xml:space="preserve">               </t>
    </r>
    <r>
      <rPr>
        <sz val="12"/>
        <rFont val="Times New Roman"/>
        <family val="1"/>
      </rPr>
      <t>Outdoor bathing organized;</t>
    </r>
  </si>
  <si>
    <r>
      <t>(c)</t>
    </r>
    <r>
      <rPr>
        <sz val="7"/>
        <rFont val="Times New Roman"/>
        <family val="1"/>
      </rPr>
      <t xml:space="preserve">                </t>
    </r>
    <r>
      <rPr>
        <sz val="12"/>
        <rFont val="Times New Roman"/>
        <family val="1"/>
      </rPr>
      <t>Drinking water source but with conventional treatment followed by disinfection;</t>
    </r>
  </si>
  <si>
    <r>
      <t>(d)</t>
    </r>
    <r>
      <rPr>
        <sz val="7"/>
        <rFont val="Times New Roman"/>
        <family val="1"/>
      </rPr>
      <t xml:space="preserve">               </t>
    </r>
    <r>
      <rPr>
        <sz val="12"/>
        <rFont val="Times New Roman"/>
        <family val="1"/>
      </rPr>
      <t>Propagation of wildlife, fisheries;</t>
    </r>
  </si>
  <si>
    <r>
      <t>(e)</t>
    </r>
    <r>
      <rPr>
        <sz val="7"/>
        <rFont val="Times New Roman"/>
        <family val="1"/>
      </rPr>
      <t xml:space="preserve">                </t>
    </r>
    <r>
      <rPr>
        <sz val="12"/>
        <rFont val="Times New Roman"/>
        <family val="1"/>
      </rPr>
      <t>Irrigation, industrial cooling, controlled waste disposal.</t>
    </r>
  </si>
  <si>
    <r>
      <t>6.5.4 For maintaining the quality of river water, the pollution levels in rivers have been detected by monitoring limited number of the physico-chemical parameters, which could only determine the changes in chemical characteristics of water bodies. Deterioration in water quality, over the past several years has gradually rendered the river water quality unsuitable for various beneficial purposes.</t>
    </r>
    <r>
      <rPr>
        <b/>
        <sz val="12"/>
        <color indexed="16"/>
        <rFont val="Times New Roman"/>
        <family val="1"/>
      </rPr>
      <t xml:space="preserve">  </t>
    </r>
    <r>
      <rPr>
        <sz val="12"/>
        <color indexed="8"/>
        <rFont val="Times New Roman"/>
        <family val="1"/>
      </rPr>
      <t>The Physico – chemical and biological water quality of polluted stretch of river Yamuna and Agra canal is given below.</t>
    </r>
  </si>
  <si>
    <r>
      <t>6.5.6</t>
    </r>
    <r>
      <rPr>
        <sz val="7"/>
        <rFont val="Times New Roman"/>
        <family val="1"/>
      </rPr>
      <t xml:space="preserve">        </t>
    </r>
    <r>
      <rPr>
        <b/>
        <sz val="12"/>
        <rFont val="Times New Roman"/>
        <family val="1"/>
      </rPr>
      <t>National Water Quality Monitoring Programme:</t>
    </r>
    <r>
      <rPr>
        <b/>
        <sz val="12"/>
        <color indexed="16"/>
        <rFont val="Times New Roman"/>
        <family val="1"/>
      </rPr>
      <t xml:space="preserve"> </t>
    </r>
    <r>
      <rPr>
        <sz val="12"/>
        <rFont val="Times New Roman"/>
        <family val="1"/>
      </rPr>
      <t xml:space="preserve">The Central Pollution Control Board in collaboration with State Pollution Control Board is operating the Water Quality Monitoring Network comprising of 1429 stations in 27 States and 6 Union Territories spread over the country for monitoring of aquatic resources. The monitoring is undertaken on monthly/quarterly basis in surface water and half yearly basis in cases of groundwater. The monitoring network covers 293 rivers, 94 lakes, 9 tanks, 41ponds, 15 creeks/sea water, 23 canals, 18 drains and 411 groundwater wells. This is done through three major schemes 1) Global Environmental Monitoring System (GEMS)- 2) Monitoring of Indian National Aquatic Resources (MINARS) - and 3) Yamuna Action Plan (YAP) </t>
    </r>
  </si>
  <si>
    <t>State-wise river quality is summarised as follows:</t>
  </si>
  <si>
    <t>It was observed that the average Dissolved Oxygen values are well within limit except Delhi in river Yamuna. The minimum value of dissolved oxygen also indicates that there are some stations in some states have lower value zero.</t>
  </si>
  <si>
    <t>It is observed that average pH in Indian rivers seems to be alkaline except Kerala and Meghalaya</t>
  </si>
  <si>
    <t>With respect to conductivity the average value reveals that most of the States have conductivity suitable for irrigation as well as water consumption. Higher values in Gujarat, West Bengal and Orissa are due to reflection of stations located in estuarine conditions.</t>
  </si>
  <si>
    <t>With respect to BOD except Delhi, Haryana, Punjab, Maharashtra and Uttar Pradesh values are well within the limit.</t>
  </si>
  <si>
    <t>With respect to fecal coliform it is observed that States like Delhi, Gujarat, Haryana, Punjab, Uttar Pradesh and West Bengal have high average value.</t>
  </si>
  <si>
    <t>■</t>
  </si>
  <si>
    <t xml:space="preserve">6.6 Water Pollution –causes </t>
  </si>
  <si>
    <t>Karli River (Malva)</t>
  </si>
  <si>
    <t xml:space="preserve">TAMIL NADU </t>
  </si>
  <si>
    <t>North Buckingam Canal</t>
  </si>
  <si>
    <t>Central Buckingam Cananl</t>
  </si>
  <si>
    <t>South Buckingam Canal</t>
  </si>
  <si>
    <t>UTTAR PRADESH</t>
  </si>
  <si>
    <t>Gomti</t>
  </si>
  <si>
    <t>Rapti</t>
  </si>
  <si>
    <t>Sai</t>
  </si>
  <si>
    <t>Tons</t>
  </si>
  <si>
    <t>425#</t>
  </si>
  <si>
    <t>Doyans</t>
  </si>
  <si>
    <t>Tizu/Zungki</t>
  </si>
  <si>
    <t>Dhansiri/Chathe</t>
  </si>
  <si>
    <t>Dikhu</t>
  </si>
  <si>
    <t>Tapi-Yangnyn</t>
  </si>
  <si>
    <t>Tsurang/Disai</t>
  </si>
  <si>
    <t>R.TlawNg (Dhaleswari)</t>
  </si>
  <si>
    <t>R.Kolodyne (Chhimtuipoi)</t>
  </si>
  <si>
    <t>Khawtthlang Tuipui</t>
  </si>
  <si>
    <t>R. Tuichawrg</t>
  </si>
  <si>
    <t>NAGALAND</t>
  </si>
  <si>
    <t>MIZORAM</t>
  </si>
  <si>
    <t>**</t>
  </si>
  <si>
    <t>Includes 268 Kms. Each of Total Length and Navigable Length pertaining to cannals.</t>
  </si>
  <si>
    <t>Navigable length pertains to NW I for Allahabad-Buxar stretch in Uttar Pradesh is available.</t>
  </si>
  <si>
    <t>$</t>
  </si>
  <si>
    <t>Total length is less than navigable length as length of canals is not provided whereas navigable length of canals is provided.</t>
  </si>
  <si>
    <t>Others **</t>
  </si>
  <si>
    <t>Ohers **</t>
  </si>
  <si>
    <t xml:space="preserve">Total $                                                                                                   </t>
  </si>
  <si>
    <t>6.6.3  An uncontrolled disposal of urban waste into water bodies, open dumps and poorly designed landfills, causes contamination of surface water and ground water. For industries, surface water is the main source for drawing water and discharging effluents.  Industrial wastes containing heavy metals such as mercury, chromium, lead and arsenic can threaten or destroy marine life besides polluting aquatic food resources.</t>
  </si>
  <si>
    <t>6.6.4 The diseases commonly caused due to contaminated water are diarrhea, trachoma, intestinal worms, hepatitis, etc.  It is clearly evident that more stringent preventive and protective measures are required to tackle the impact of water pollution.</t>
  </si>
  <si>
    <t>*****</t>
  </si>
  <si>
    <t>TABLE 6.5.3 : PHYSICO-CHEMICAL AND BIOLOGICAL WATER QUALITY OF POLLUTED STRETCH YAMUNA AND AGRA CANAL</t>
  </si>
  <si>
    <t>Site                            Name/Value</t>
  </si>
  <si>
    <t>Site                 Name/Value</t>
  </si>
  <si>
    <t>Garudeswar                (60642)</t>
  </si>
  <si>
    <t>Jaraikela               (25.20)</t>
  </si>
  <si>
    <t>Tilga                     (0.00)</t>
  </si>
  <si>
    <t>ND  : No Data</t>
  </si>
  <si>
    <t>SH Dhingia     4382-4382</t>
  </si>
  <si>
    <t>Thengudi                 (0.005)</t>
  </si>
  <si>
    <t>Handia                  (0.239)</t>
  </si>
  <si>
    <t>Khanpur                    (0.000)</t>
  </si>
  <si>
    <t>Tilga                     (0.000)</t>
  </si>
  <si>
    <t>Chandwada                   (0.000)</t>
  </si>
  <si>
    <t>Annual  Flow                                      (Million Metric Tonnes)</t>
  </si>
  <si>
    <t>Site                             Name/ Value</t>
  </si>
  <si>
    <t>Site   Name/ Value</t>
  </si>
  <si>
    <t>Site                            Name/ Value</t>
  </si>
  <si>
    <t>Site                         Name/ Value</t>
  </si>
  <si>
    <t>Site                          Name/ Value</t>
  </si>
  <si>
    <t>Site                       Name/ Value</t>
  </si>
  <si>
    <t>Himachal Pardesh</t>
  </si>
  <si>
    <t>Vidarbha</t>
  </si>
  <si>
    <t>Sl. No</t>
  </si>
  <si>
    <t>State/River/Canals/ Lakes</t>
  </si>
  <si>
    <t>Subarnarekha</t>
  </si>
  <si>
    <t>Budha Balanga</t>
  </si>
  <si>
    <t>Dhamara</t>
  </si>
  <si>
    <t>Panchputra</t>
  </si>
  <si>
    <t>Hatel</t>
  </si>
  <si>
    <t>Bansagadal</t>
  </si>
  <si>
    <t>Hansua</t>
  </si>
  <si>
    <t>Tirkota</t>
  </si>
  <si>
    <t>Jamboo</t>
  </si>
  <si>
    <t>Gobari</t>
  </si>
  <si>
    <r>
      <t>Total Hardness (CaCo</t>
    </r>
    <r>
      <rPr>
        <b/>
        <vertAlign val="subscript"/>
        <sz val="10"/>
        <rFont val="Arial"/>
        <family val="2"/>
      </rPr>
      <t>3</t>
    </r>
    <r>
      <rPr>
        <b/>
        <sz val="10"/>
        <rFont val="Arial"/>
        <family val="2"/>
      </rPr>
      <t>)</t>
    </r>
  </si>
  <si>
    <t>Max=300 (mg/l)</t>
  </si>
  <si>
    <t>Sodium Percentage</t>
  </si>
  <si>
    <t>Max=60.00(mg/l)</t>
  </si>
  <si>
    <t>Max=26.00</t>
  </si>
  <si>
    <t>Jagdalpur (0.3)</t>
  </si>
  <si>
    <r>
      <t>Free Amonia (NH</t>
    </r>
    <r>
      <rPr>
        <b/>
        <vertAlign val="subscript"/>
        <sz val="10"/>
        <rFont val="Arial"/>
        <family val="2"/>
      </rPr>
      <t>4</t>
    </r>
    <r>
      <rPr>
        <b/>
        <sz val="10"/>
        <rFont val="Arial"/>
        <family val="2"/>
      </rPr>
      <t>**)</t>
    </r>
  </si>
  <si>
    <t xml:space="preserve">Note:  N.A - Not available </t>
  </si>
  <si>
    <t>Ramchandi</t>
  </si>
  <si>
    <t>Kharansi</t>
  </si>
  <si>
    <t>Batigharia</t>
  </si>
  <si>
    <t>Birupa</t>
  </si>
  <si>
    <t>Genguti</t>
  </si>
  <si>
    <t>Luna</t>
  </si>
  <si>
    <t>Devi</t>
  </si>
  <si>
    <t>Pradhi</t>
  </si>
  <si>
    <t>Kadha</t>
  </si>
  <si>
    <t>Kusavadra</t>
  </si>
  <si>
    <t>Daya</t>
  </si>
  <si>
    <t>Rajua</t>
  </si>
  <si>
    <t>Makara</t>
  </si>
  <si>
    <t>Others @</t>
  </si>
  <si>
    <t>Source  :   Transport Research Wing, Ministry of Surface Transport</t>
  </si>
  <si>
    <t>Number of Meteorological Sub-Divisions</t>
  </si>
  <si>
    <t xml:space="preserve">Normal </t>
  </si>
  <si>
    <t>Excess</t>
  </si>
  <si>
    <t>Percentage of Districts With Normal/Excess Rainfall</t>
  </si>
  <si>
    <t>Percentage of Long Period Average Rainfall for the Country as a Whole</t>
  </si>
  <si>
    <t>(June-September)</t>
  </si>
  <si>
    <t>West Bengal (P)</t>
  </si>
  <si>
    <t>Siwan</t>
  </si>
  <si>
    <t>Vaishali</t>
  </si>
  <si>
    <t>Jaunpur</t>
  </si>
  <si>
    <t>East M.P.</t>
  </si>
  <si>
    <t>--------</t>
  </si>
  <si>
    <t>East Kameng</t>
  </si>
  <si>
    <t>Hailakandi</t>
  </si>
  <si>
    <t>G - GEMS (Global Environmental Monitoring System),</t>
  </si>
  <si>
    <t>0.3.961</t>
  </si>
  <si>
    <t>0.0.615</t>
  </si>
  <si>
    <t>BCM/Yr</t>
  </si>
  <si>
    <t>Available Ground Water Resource for Irrigation</t>
  </si>
  <si>
    <t>Balance Ground Water Resource for Future Use (As on 2003)</t>
  </si>
  <si>
    <t>Level of Ground Water Development (As on 2003)</t>
  </si>
  <si>
    <t>---</t>
  </si>
  <si>
    <t>Salandi</t>
  </si>
  <si>
    <t>Pernei</t>
  </si>
  <si>
    <t xml:space="preserve">No. of Sub-Divisions </t>
  </si>
  <si>
    <t>Excess/Normal</t>
  </si>
  <si>
    <t>1991</t>
  </si>
  <si>
    <t>1992</t>
  </si>
  <si>
    <t>1993</t>
  </si>
  <si>
    <t>1994</t>
  </si>
  <si>
    <t>1995</t>
  </si>
  <si>
    <t>1996</t>
  </si>
  <si>
    <t>Percentage of Districts</t>
  </si>
  <si>
    <t>Blank figures indicate nil</t>
  </si>
  <si>
    <t>2004</t>
  </si>
  <si>
    <t>Andaman</t>
  </si>
  <si>
    <t>Changlang</t>
  </si>
  <si>
    <t>Lower Subansiri</t>
  </si>
  <si>
    <t>Upper Suubansiri</t>
  </si>
  <si>
    <t>Jorhat</t>
  </si>
  <si>
    <t>Kamrup</t>
  </si>
  <si>
    <t>Morigaon</t>
  </si>
  <si>
    <t>Nowgong</t>
  </si>
  <si>
    <t>NMMT</t>
  </si>
  <si>
    <t>Elangabeel System (1), Lakshadweep (1), Olpad village pond (1), Bishnu Pudhkst pukhuti (1), Bor Beel (1), Bor pukhuri (1), Botodriva pond (1), Chand dubi beel (1), Deepar Beel (1), Dighali pukhuri (1),Dhudia talav (1), Baskandi pond (1), Galabeel (1), Ganga pukhuri (1), Gaurisagar (1), Gopur tank (1), Padum pukhuri (1), Hordai pukhuri (1), Jaipal pukhuri (1), Mahamaya pukhuri (1), Rajdhania pukhuri (1), Raja  pukhuri (1), Rajmaw pukhuri (1), Saranbeel (1), Sivasagar tank (1),Subhagya kund (1), Sai Chevuru (1), Asani kunta (1), Durgam Chevuru (1),  Pedda Chevuru (1), Nalla Chevuru (1), Bhadrakali  Chevuru (1), Shiv Ganga Pond (1), Padmanabha Swamy Temple Pond (1), Bindusagar (1), Narendra polhari (1), Markanda pokhari (1), Indradyumna (1), Swetaganga (1), Parvatisagar (1), Tighi Talab (1), Suraj Kund (1), Laxmi Pond (1), Maahil Pond(1)</t>
  </si>
  <si>
    <t>Creeks, Canals and  Drains</t>
  </si>
  <si>
    <t>Creeks (8),Sea Water (7), Agra Canal (1), Gurgaon Canal (1), Western Yamuna Canal (11), Agartala Canal (1),Cuncolim canal (2), Panoli canal (1), Narmada canal (1), Cumbvarja canal (1), Samarla Kota canal (1), Tulje Bagh Canal (1), Kharda canal (1), NOAI canal (1), Upper Ganga Canal (1), Taladanda canal (3), Drains (18)</t>
  </si>
  <si>
    <t xml:space="preserve">Hussainsagar (1), Saroornagar (1), Himayatsagar (1), Pulicate (1), Salaulim (1), Kankoria (1), Chandola (1), Ajwah (1), Sursagar (1), Brahamsarovar (1), Sukhna (1), Govindsagar (1), Pongdam (1), Renuka (1), Wuller (1), Dal (1), Ulsoor (1), Hebbala Valley (1), Oruvathikotta (1), Sasthamcotta (1), Ashthamudi (1), Paravur (1), Vembanad (1), Periar (1), Kodumgallor (1), Kayamkula (1), Punnamadakayal (1), Pookotekayal (1), Upper Lake (1), Lower Lake (1), Multai Lake (1), Loktak (4), Umiam (1), Ward (1), Thadlaskena (1), Osteri (1), Bahour (1), Harike (2), Pichola (1), Udaisagar (1), Ramgarhjaipur (1), Pushkar (1), Fatehsagar (1), Kalyana (1), Nakki (1), Udhagamadalam (1), Kodaikanal (1), Yercaud (1), Lakshminarayan Baridigh (1), Rudrasagar (1), Ramgarh-Uttar Pradesh (1), Naini (1), Rabindrasarovar (1) Nalsarovar (1), Bindusaraovar(1), Sahastriling Sarovar (1), LakhotaTalav (1), Narshimehta Talav(1),Nadiad city Lake (1), (RAnjitnagar TAlav(1),Ankleshwar reservoir (1), Dharoi dam(1), Kuwadava (1), Moticher lake (1), Mayem lake (1), Janunia talav (1),Yashwant sagar ( 1),Sirpur talav (1), Kali sindhi  reserviur (1), Periat tank (1), Sgagpura (1), Madhav lake(1), Nagchun (1), </t>
  </si>
  <si>
    <t>Karwa dam (1), Khandari reservoir (1), Daloni Beel (1), Mer Beel (1), Govindgarh tank (1),Bilawali talav (1) Bhoothathankettu reservoir (1), Dimna lake (1), Edamalayar reservoir (1), Hazaribag Meethajhee (1), Kondacharala -aava lake (1), Laxnubarayan Chevuru (1), Malampuzha reserviur (1), Mirakam lake (1), Noor Md. Kunta (1), Oazgassu reserviur (1), Ranchi lake (1), Topchachi lake (1), Vembabadu lake (1), Chilka lake (1), Anshupa lake (1), Kawar lake (1), Moti Jheel (1), Samarpur lake (1),  Shukra Tal (1),  Khaziar lake (1), Raiwalsar lake (1), Belboni lake  (1), Koch Bihar lake (1), Mirikh lake (1) Saheb bandh (1), Sinchal lake (1), Tarekeshwar lake (3), Delo reservoir (1)</t>
  </si>
  <si>
    <t>Garudeshwar (0.021)</t>
  </si>
  <si>
    <t>Vautha (0.798)</t>
  </si>
  <si>
    <t>Elunuthimangalam   ( 0.63)</t>
  </si>
  <si>
    <t>Urachikottai (0.06)</t>
  </si>
  <si>
    <t>Sarangheda (0.001)</t>
  </si>
  <si>
    <t>Mataji (0.001)</t>
  </si>
  <si>
    <t>Chandwada( 0.013)</t>
  </si>
  <si>
    <t>Chloride (CI)</t>
  </si>
  <si>
    <t>Max=600.00(mg/l)</t>
  </si>
  <si>
    <t>Fluoride (F)</t>
  </si>
  <si>
    <t>Max= 1.50(mg/l)</t>
  </si>
  <si>
    <t>Nellithurai (5.7)</t>
  </si>
  <si>
    <t>Max= 50.00 (mg/l)</t>
  </si>
  <si>
    <t>North Interior Karnataka</t>
  </si>
  <si>
    <t>South Interior Karnataka</t>
  </si>
  <si>
    <t xml:space="preserve">Lakshadweep  </t>
  </si>
  <si>
    <t>Designated Best Use</t>
  </si>
  <si>
    <t>Class of</t>
  </si>
  <si>
    <t>Criteria</t>
  </si>
  <si>
    <t>Water</t>
  </si>
  <si>
    <t>A</t>
  </si>
  <si>
    <t>shall be 50 or less</t>
  </si>
  <si>
    <t>pH between 6.5 &amp; 8.5</t>
  </si>
  <si>
    <t>Dissolved Oxygen 6mg/l or more</t>
  </si>
  <si>
    <t>Biochemical Oxygen Demand 5 days</t>
  </si>
  <si>
    <t>Outdoor bathing (organised)</t>
  </si>
  <si>
    <t>B</t>
  </si>
  <si>
    <t>shall be 500 or less</t>
  </si>
  <si>
    <t>Dissolved Oxygen 5mg/l or more</t>
  </si>
  <si>
    <t>C</t>
  </si>
  <si>
    <t>shall be 5000 or less</t>
  </si>
  <si>
    <t>pH between 6 &amp; 9</t>
  </si>
  <si>
    <t>Dissolved Oxygen 4mg/l or more</t>
  </si>
  <si>
    <t>D</t>
  </si>
  <si>
    <t>pH between 6.5 &amp; 8.5 Fisheries</t>
  </si>
  <si>
    <t>Free Ammonia ( as N ) 1.2 mg/l or less</t>
  </si>
  <si>
    <t>E</t>
  </si>
  <si>
    <t>Boron, Max 2mg/l</t>
  </si>
  <si>
    <r>
      <t>20</t>
    </r>
    <r>
      <rPr>
        <vertAlign val="superscript"/>
        <sz val="10"/>
        <rFont val="Arial"/>
        <family val="2"/>
      </rPr>
      <t>o</t>
    </r>
    <r>
      <rPr>
        <sz val="10"/>
        <rFont val="Arial"/>
        <family val="0"/>
      </rPr>
      <t>C 3mg/l or less.</t>
    </r>
  </si>
  <si>
    <r>
      <t>Electrical conductivity at 25</t>
    </r>
    <r>
      <rPr>
        <vertAlign val="superscript"/>
        <sz val="10"/>
        <rFont val="Arial"/>
        <family val="2"/>
      </rPr>
      <t>o</t>
    </r>
    <r>
      <rPr>
        <sz val="10"/>
        <rFont val="Arial"/>
        <family val="0"/>
      </rPr>
      <t xml:space="preserve">C </t>
    </r>
  </si>
  <si>
    <t>Tributaries</t>
  </si>
  <si>
    <t>Ganga</t>
  </si>
  <si>
    <t>Chhota Tawa (1), Gour (1), Katni (1), Kunda (1)</t>
  </si>
  <si>
    <t>Pennar (5)</t>
  </si>
  <si>
    <t>Sabarmati (9)</t>
  </si>
  <si>
    <t>Subarnerekha (12)</t>
  </si>
  <si>
    <t>Jumar (1)</t>
  </si>
  <si>
    <t>Tapi (14)</t>
  </si>
  <si>
    <t>Andaman &amp; Nicobar</t>
  </si>
  <si>
    <t>Dadar &amp; Nagar Haveli</t>
  </si>
  <si>
    <t>Daman</t>
  </si>
  <si>
    <t>Grand Total</t>
  </si>
  <si>
    <r>
      <t xml:space="preserve">Jammu </t>
    </r>
    <r>
      <rPr>
        <i/>
        <sz val="10"/>
        <rFont val="Arial"/>
        <family val="2"/>
      </rPr>
      <t xml:space="preserve">&amp; </t>
    </r>
    <r>
      <rPr>
        <sz val="10"/>
        <rFont val="Arial"/>
        <family val="2"/>
      </rPr>
      <t>Kashmir</t>
    </r>
  </si>
  <si>
    <t>(M.C.M/Yr)</t>
  </si>
  <si>
    <t xml:space="preserve">Madras &amp; Southern </t>
  </si>
  <si>
    <t>Source:  Central Ground Water Board</t>
  </si>
  <si>
    <t>Note     :  Figures  within bracket indicate the total river basin in india and neighbouring countries.</t>
  </si>
  <si>
    <t>Groundwater</t>
  </si>
  <si>
    <t>M - MINARS (Monitoring of Indian National Aquatic Resources)</t>
  </si>
  <si>
    <t>East Uttar Pardesh</t>
  </si>
  <si>
    <t>West Uttar Pradesh</t>
  </si>
  <si>
    <t>Haryana, Chandigarh &amp; Delhi</t>
  </si>
  <si>
    <t xml:space="preserve">West Rajasthan </t>
  </si>
  <si>
    <t>East Rajasthan</t>
  </si>
  <si>
    <t xml:space="preserve">West Madhya Pradesh </t>
  </si>
  <si>
    <t>East Madhya Pradesh</t>
  </si>
  <si>
    <t>Konkan &amp; Goa</t>
  </si>
  <si>
    <t>Saurashtra, Kutch</t>
  </si>
  <si>
    <t>Marathwada</t>
  </si>
  <si>
    <t>Source  : Indian Meteorological Department</t>
  </si>
  <si>
    <t>(Millimetre)</t>
  </si>
  <si>
    <t xml:space="preserve">First Site    </t>
  </si>
  <si>
    <t xml:space="preserve">  Last Site</t>
  </si>
  <si>
    <t>First Site</t>
  </si>
  <si>
    <t>Last Site</t>
  </si>
  <si>
    <t>Basin</t>
  </si>
  <si>
    <t>Provision for Domestic Industrial &amp; Other Uses</t>
  </si>
  <si>
    <t>Area (Sq. Km.)</t>
  </si>
  <si>
    <t>Mansa</t>
  </si>
  <si>
    <t>Tarn Taran</t>
  </si>
  <si>
    <t>Jammu  &amp; Kashmir</t>
  </si>
  <si>
    <t>Kargil</t>
  </si>
  <si>
    <t>Alirajpur</t>
  </si>
  <si>
    <t>Banka</t>
  </si>
  <si>
    <t>Bhagalpur</t>
  </si>
  <si>
    <t>Jamui</t>
  </si>
  <si>
    <t>Khangaria</t>
  </si>
  <si>
    <t>Madhepura</t>
  </si>
  <si>
    <t>Madhubani</t>
  </si>
  <si>
    <t>Saran</t>
  </si>
  <si>
    <t>Sheikhpura</t>
  </si>
  <si>
    <t>Hassan</t>
  </si>
  <si>
    <t>Range of Diversity Score</t>
  </si>
  <si>
    <t>Range of Saprobic Score (BMWP)</t>
  </si>
  <si>
    <t>Indicator Colour</t>
  </si>
  <si>
    <t>Total Coliforms Organised MPN/100ml</t>
  </si>
  <si>
    <t>Total Coliforms Organism MPN/100ml</t>
  </si>
  <si>
    <t>Biochemical Oxygen demand 5 days</t>
  </si>
  <si>
    <t>Sodium Absorption Ratio, Max 26</t>
  </si>
  <si>
    <t>Micro mhos/cm Max 2250.</t>
  </si>
  <si>
    <t>Treatment but after Disinfection</t>
  </si>
  <si>
    <t>Diptera, Oligochaeta, No Animal</t>
  </si>
  <si>
    <t>Total Population</t>
  </si>
  <si>
    <t xml:space="preserve">Chandigarh </t>
  </si>
  <si>
    <t xml:space="preserve">Diu </t>
  </si>
  <si>
    <t xml:space="preserve">Pondicherry </t>
  </si>
  <si>
    <t xml:space="preserve">Lakshadweep </t>
  </si>
  <si>
    <t xml:space="preserve">D. &amp; N. Haveli &amp; Daman </t>
  </si>
  <si>
    <t>Amarkantak (Madhya Pradesh)</t>
  </si>
  <si>
    <t>Gangotri (Uttaranchal)</t>
  </si>
  <si>
    <t>Kolkata</t>
  </si>
  <si>
    <t>Note     :   Data Collected During 1995-96</t>
  </si>
  <si>
    <t>Borak</t>
  </si>
  <si>
    <t>Dhansiri</t>
  </si>
  <si>
    <t>Burhi Gandak</t>
  </si>
  <si>
    <t>Punpun</t>
  </si>
  <si>
    <t>Phalgu Harihar</t>
  </si>
  <si>
    <t>Kiul</t>
  </si>
  <si>
    <t>Kari Koshi</t>
  </si>
  <si>
    <t>Chandan</t>
  </si>
  <si>
    <t>Karmnasha</t>
  </si>
  <si>
    <t>Tiracol</t>
  </si>
  <si>
    <t>Sonepur</t>
  </si>
  <si>
    <t>Chatra</t>
  </si>
  <si>
    <t>Hazaribag</t>
  </si>
  <si>
    <t>Kaushambi</t>
  </si>
  <si>
    <t>Mahoba</t>
  </si>
  <si>
    <t>Including Canals</t>
  </si>
  <si>
    <t>Not available</t>
  </si>
  <si>
    <t>+ Including Subansiri, Burhidihing, Disang, Jhanji, Bhogdoi, Mora Bharali, Borak, Digboi, Bharalu, Deepar Bill, Dickchu,Maney Khola</t>
  </si>
  <si>
    <t>+ Including subansiri, Burhidihing, Disang, Jhanji, Bhogdoi, Mora Bharali, Borak, Digboi, Bharalu, Deepar Bill, Dickchu,Maney Khola</t>
  </si>
  <si>
    <t>* Includings Tributaries Panam ad Anas</t>
  </si>
  <si>
    <t xml:space="preserve"># Includings Tributaries Shedi and  Khari </t>
  </si>
  <si>
    <t>^ Includings Kharoon, Hasdeo, IB, Kuakhai, Kathajodi and Biruoa</t>
  </si>
  <si>
    <t>&gt;Including Bhima, Panchganga, Ghatprabha, Malprabha, Nira, Tyngbhadra, Tunga, Bhadra, Musi, Palleru</t>
  </si>
  <si>
    <t>Firozabad</t>
  </si>
  <si>
    <t>Ferozpur</t>
  </si>
  <si>
    <t>NA</t>
  </si>
  <si>
    <t>Maximum</t>
  </si>
  <si>
    <t>Minimum</t>
  </si>
  <si>
    <t>Total Coliform</t>
  </si>
  <si>
    <t>Max=3.00 (mg/l)</t>
  </si>
  <si>
    <t>(01-06-2007  To 30-09-2007)</t>
  </si>
  <si>
    <t>Biochemical Oxygen Demand (BOD)</t>
  </si>
  <si>
    <t>Dissolved Oxygen (DO)</t>
  </si>
  <si>
    <r>
      <t>Nitrate (NO</t>
    </r>
    <r>
      <rPr>
        <b/>
        <vertAlign val="subscript"/>
        <sz val="10"/>
        <rFont val="Arial"/>
        <family val="2"/>
      </rPr>
      <t>3</t>
    </r>
    <r>
      <rPr>
        <b/>
        <sz val="10"/>
        <rFont val="Arial"/>
        <family val="2"/>
      </rPr>
      <t>)</t>
    </r>
  </si>
  <si>
    <t>Max= 1000.00 (mg/l)</t>
  </si>
  <si>
    <r>
      <t>Sulphate (SO</t>
    </r>
    <r>
      <rPr>
        <b/>
        <vertAlign val="subscript"/>
        <sz val="10"/>
        <rFont val="Arial"/>
        <family val="2"/>
      </rPr>
      <t>4</t>
    </r>
    <r>
      <rPr>
        <b/>
        <sz val="10"/>
        <rFont val="Arial"/>
        <family val="2"/>
      </rPr>
      <t>)</t>
    </r>
  </si>
  <si>
    <t>Max= 1.20</t>
  </si>
  <si>
    <t>Max = 50.00 (mg/l)</t>
  </si>
  <si>
    <t>Max =24.00 (mg/l)</t>
  </si>
  <si>
    <t>Iron (Fe ***)</t>
  </si>
  <si>
    <t>Magnesium (Mg**)</t>
  </si>
  <si>
    <t>Max= 80.00 (mg/l)</t>
  </si>
  <si>
    <t>Max= 2250.00 (Micromho/cm)</t>
  </si>
  <si>
    <t>Calcium (Ca**)</t>
  </si>
  <si>
    <t>Specific Conductance</t>
  </si>
  <si>
    <t>pH</t>
  </si>
  <si>
    <t>Annual</t>
  </si>
  <si>
    <t>Non-monsoon</t>
  </si>
  <si>
    <t>Monsoon</t>
  </si>
  <si>
    <t>Basin Range</t>
  </si>
  <si>
    <t>Negl</t>
  </si>
  <si>
    <t>Reassessment of Water Resources Potential of India March 1993, CWC.</t>
  </si>
  <si>
    <t>Annual Replenishable  Ground Water Resources</t>
  </si>
  <si>
    <t>Unit:BCM/Yr</t>
  </si>
  <si>
    <t>Projected Demand for Domestic and Industrial uses upto 2025</t>
  </si>
  <si>
    <t>Ground Water availability for future irrigation</t>
  </si>
  <si>
    <t>Total</t>
  </si>
  <si>
    <t>Domestic</t>
  </si>
  <si>
    <t>Andhra Pradesh</t>
  </si>
  <si>
    <t>Rivers &amp; Canals (Length in kms.)</t>
  </si>
  <si>
    <t>Floodplain Lakes &amp; Derelict Water         (Lakh Ha)</t>
  </si>
  <si>
    <t>(By Different Use)</t>
  </si>
  <si>
    <t>Industry</t>
  </si>
  <si>
    <t>Drinking Water</t>
  </si>
  <si>
    <t>Source: B.P. Directorate, Central Water Commission</t>
  </si>
  <si>
    <t>Report of the Standing Sub-Committee for assessment of availability and requirement of water for diverse uses in  the country, August,2000.</t>
  </si>
  <si>
    <t>Arunachal Pradesh</t>
  </si>
  <si>
    <t>Assam</t>
  </si>
  <si>
    <t>Bihar</t>
  </si>
  <si>
    <t>Goa</t>
  </si>
  <si>
    <t>Gujarat</t>
  </si>
  <si>
    <t>Haryana</t>
  </si>
  <si>
    <t>Himachal Pradesh</t>
  </si>
  <si>
    <t>Jammu &amp; Kashmir</t>
  </si>
  <si>
    <t xml:space="preserve">Gujarat </t>
  </si>
  <si>
    <t>Recharge from other sources</t>
  </si>
  <si>
    <t>Stage of Ground Water Development (%)</t>
  </si>
  <si>
    <t>Catchment Area (Sq. Km.)</t>
  </si>
  <si>
    <t>Average Water Resources Potential</t>
  </si>
  <si>
    <t>Indus (Up to Border)</t>
  </si>
  <si>
    <t>c) Barak &amp; Others</t>
  </si>
  <si>
    <t>Brahamani &amp; Baitarni</t>
  </si>
  <si>
    <t>West Flowing Rivers From Tadri to Kanyakumari</t>
  </si>
  <si>
    <t>East Flowing Rivers between Mahanadi &amp; Pennar</t>
  </si>
  <si>
    <t>East Flowing Rivers between Pennar &amp; Kanyakumari</t>
  </si>
  <si>
    <t>West Flowing Rivers of Kutch and Saurashtra including Luni</t>
  </si>
  <si>
    <t>Area of Inland drainage in Rajasthan</t>
  </si>
  <si>
    <t>Minor  River Draining into Myanmar (Burma) &amp; Bangladesh</t>
  </si>
  <si>
    <t>Karnataka</t>
  </si>
  <si>
    <t>Kerala</t>
  </si>
  <si>
    <t>Madhya Pradesh</t>
  </si>
  <si>
    <t>Maharashtra</t>
  </si>
  <si>
    <t>Manipur</t>
  </si>
  <si>
    <t>Neg.</t>
  </si>
  <si>
    <t>Meghalaya</t>
  </si>
  <si>
    <t>Mizoram</t>
  </si>
  <si>
    <t>Nagaland</t>
  </si>
  <si>
    <t>Orissa</t>
  </si>
  <si>
    <t>Punjab</t>
  </si>
  <si>
    <t>Rajasthan</t>
  </si>
  <si>
    <t>Sikkim</t>
  </si>
  <si>
    <t>Tamil Nadu</t>
  </si>
  <si>
    <t>Tripura</t>
  </si>
  <si>
    <t>Uttar Pradesh</t>
  </si>
  <si>
    <t>West Bengal</t>
  </si>
  <si>
    <t>Chandigarh</t>
  </si>
  <si>
    <t>Dadra &amp; Nagar Haveli</t>
  </si>
  <si>
    <t>Daman &amp; Diu</t>
  </si>
  <si>
    <t>Delhi</t>
  </si>
  <si>
    <t>Lakshadweep</t>
  </si>
  <si>
    <t>Pondicherry</t>
  </si>
  <si>
    <t xml:space="preserve">Total </t>
  </si>
  <si>
    <t xml:space="preserve"> </t>
  </si>
  <si>
    <t>Irrigation</t>
  </si>
  <si>
    <t>Cambai composite</t>
  </si>
  <si>
    <t>Name of the River</t>
  </si>
  <si>
    <t>Origin</t>
  </si>
  <si>
    <t>Length</t>
  </si>
  <si>
    <t xml:space="preserve"> Catchment </t>
  </si>
  <si>
    <t>(Km.)</t>
  </si>
  <si>
    <t>Indus</t>
  </si>
  <si>
    <t>Sabarmati</t>
  </si>
  <si>
    <t>Mahi</t>
  </si>
  <si>
    <t>Narmada</t>
  </si>
  <si>
    <t>Tapi</t>
  </si>
  <si>
    <t>Brahmani</t>
  </si>
  <si>
    <t>Mahanadi</t>
  </si>
  <si>
    <t>Godavari</t>
  </si>
  <si>
    <t>Krishna</t>
  </si>
  <si>
    <t>Pennar</t>
  </si>
  <si>
    <t>Cauvery</t>
  </si>
  <si>
    <t>Year</t>
  </si>
  <si>
    <t>Name of Guage Station</t>
  </si>
  <si>
    <t>Maximum Flow</t>
  </si>
  <si>
    <t>Minimum Flow</t>
  </si>
  <si>
    <t xml:space="preserve">Mataji      </t>
  </si>
  <si>
    <t>Khanpur</t>
  </si>
  <si>
    <t xml:space="preserve">Dedtalai </t>
  </si>
  <si>
    <t>Ghala</t>
  </si>
  <si>
    <t xml:space="preserve">  Narmada         </t>
  </si>
  <si>
    <t xml:space="preserve">  Godavari</t>
  </si>
  <si>
    <t>Polavaram</t>
  </si>
  <si>
    <t xml:space="preserve">  Cauvery</t>
  </si>
  <si>
    <t xml:space="preserve">Kudige      </t>
  </si>
  <si>
    <t>Musiri</t>
  </si>
  <si>
    <t xml:space="preserve">Karad      </t>
  </si>
  <si>
    <t xml:space="preserve"> Vijaywada</t>
  </si>
  <si>
    <t xml:space="preserve">  Mahanadi</t>
  </si>
  <si>
    <t xml:space="preserve"> Subarnarekha</t>
  </si>
  <si>
    <t xml:space="preserve">Sub Divisions </t>
  </si>
  <si>
    <t>Actual</t>
  </si>
  <si>
    <t>Normal</t>
  </si>
  <si>
    <t>1.</t>
  </si>
  <si>
    <t>3.</t>
  </si>
  <si>
    <t>Assam and Meghalaya</t>
  </si>
  <si>
    <t>Mahi, Sabarmati &amp; others</t>
  </si>
  <si>
    <t>Highest Flow</t>
  </si>
  <si>
    <t>Sodium Absorption Ratio (SAR)</t>
  </si>
  <si>
    <t>Simga (2.1)</t>
  </si>
  <si>
    <t xml:space="preserve">Highest </t>
  </si>
  <si>
    <t>Lowest Flow</t>
  </si>
  <si>
    <t>Non- Monsoon Load                       (Million Metric Tonnes)</t>
  </si>
  <si>
    <t>Monsoon Load                                  (Million Metric Tonnes)</t>
  </si>
  <si>
    <t>Annual Load                                  (Million Metric Tonnes)</t>
  </si>
  <si>
    <t>Basin Range                                                                    (Million Metric Tonnes)</t>
  </si>
  <si>
    <r>
      <t xml:space="preserve">6.3.4 In hydrology, discharge is the volume rate of water flow, including any suspended solids dissolved chemical species and/or biologic material which is transported through a given cross-sectional area.   </t>
    </r>
    <r>
      <rPr>
        <b/>
        <sz val="12"/>
        <rFont val="Times New Roman"/>
        <family val="1"/>
      </rPr>
      <t xml:space="preserve">The water discharge, sediment load, water discharge in monsoon &amp; non –monsoon period in major river basins of India is presented in table 6.3.6, table 6.3.7 and table 6.3.8 </t>
    </r>
  </si>
  <si>
    <t xml:space="preserve">6.4.2 The ground water availability estimates in various States/ UTs of India and Ground water resources and Ground water resource potential as per river basin are exhibited in Tables 6.4.1 &amp; 6.4.2 </t>
  </si>
  <si>
    <r>
      <t>6.5.6</t>
    </r>
    <r>
      <rPr>
        <b/>
        <sz val="12"/>
        <rFont val="Times New Roman"/>
        <family val="1"/>
      </rPr>
      <t xml:space="preserve"> The tables 6.5.4 a,  6. 5.4 b and 6.5.5 at annexure 6 present the water quality in major Indian rivers and selected major river basins.  Table 6.5.6 at  presents the river basin wise distribution of water quality monitoring centres.</t>
    </r>
  </si>
  <si>
    <t>Category: % Age from LPA</t>
  </si>
  <si>
    <t>E-Excess</t>
  </si>
  <si>
    <t>,+20% or more</t>
  </si>
  <si>
    <t>N-Normal</t>
  </si>
  <si>
    <t>,+19% to -19%</t>
  </si>
  <si>
    <t>D- Deficient</t>
  </si>
  <si>
    <t>,-20 to -59%</t>
  </si>
  <si>
    <t>S-Scanty</t>
  </si>
  <si>
    <t>,-60% to -99%</t>
  </si>
  <si>
    <t>June - Sept.2011</t>
  </si>
  <si>
    <t>East Siang</t>
  </si>
  <si>
    <t>Tawang</t>
  </si>
  <si>
    <t>West Kameng</t>
  </si>
  <si>
    <t>Barpeta</t>
  </si>
  <si>
    <t>Chirang</t>
  </si>
  <si>
    <t>Kamrup Metro</t>
  </si>
  <si>
    <t>Karimganj</t>
  </si>
  <si>
    <t>Kokrajhar</t>
  </si>
  <si>
    <t>Nalbari</t>
  </si>
  <si>
    <t>Tinsukia</t>
  </si>
  <si>
    <t>West Garo Hills</t>
  </si>
  <si>
    <t>Aizwal</t>
  </si>
  <si>
    <t>Dimapur</t>
  </si>
  <si>
    <t>Cooch Behar</t>
  </si>
  <si>
    <t>Koraput</t>
  </si>
  <si>
    <t>Malkangiri</t>
  </si>
  <si>
    <t>Rayagada</t>
  </si>
  <si>
    <t>Monghyr</t>
  </si>
  <si>
    <t>Hardoi</t>
  </si>
  <si>
    <t>Kannauj</t>
  </si>
  <si>
    <t>Rae Bareilly</t>
  </si>
  <si>
    <t>Sant kabir Nagar</t>
  </si>
  <si>
    <t xml:space="preserve">6.2.1 India is home to an extraordinary variety of climatic regions, ranging from tropical in the south to temperate and alpine in the Himalayan north, where elevated regions receive sustained winter snowfall. The nation's climate is strongly influenced by the Himalayas and the Thar Desert.   The Himalayas, along with the Hindu Kush mountains in Pakistan, prevent cold Central Asian katabatic winds from blowing in, keeping the bulk of the Indian subcontinent warmer than most locations at similar latitudes. Simultaneously, the Thar Desert plays a role in attracting moisture-laden southwest summer monsoon winds that, between June and October, provide the majority of India's rainfall. </t>
  </si>
  <si>
    <t>6.2.3  Rainwater harvesting can enable households, factories, schools and offices to overcome their problems of irregular and inadequate water supply or water supply of poor quality. The process involves storing rainwater that falls within one’s premises and re-using it after basic treatment. By using equipment that is easily available, rainwater is diverted towards existing underground tanks or terrace fitted tanks and then supplied to the taps. The purification methods used by households, factories and offices can be used to treat rainwater. Treated rainwater is safe not just for cleaning and washing but also for cooking and personal consumption. The amount of rainfall notwithstanding, people living and working in various types of geographical terrains can harvest rainwater. In the long run, rainwater harvesting will replenish the India’s rapidly depleting ground water levels, and lead to water security and sustainability.</t>
  </si>
  <si>
    <t>TABLE 6.2.2 : SUB DIVISIONAL ACTUAL AND NORMAL RAINFALL</t>
  </si>
  <si>
    <t>TABLE 6.2.3 : STATE-WISE DISTRIBUTION OF NUMBER OF DISTRICTS WITH EXCESS, NORMAL, DEFICIENT, SCANTY AND NO RAINFALL</t>
  </si>
  <si>
    <t xml:space="preserve">TABLE  6.2.4  :  LIST OF DISTRICTS WITH DEFICIENT OR SCANTY RAINFALL </t>
  </si>
  <si>
    <t>Name of the River Basin</t>
  </si>
  <si>
    <t>Average Annual Availability     (cubic km/year)</t>
  </si>
  <si>
    <t>Indus (up to Border)</t>
  </si>
  <si>
    <t>b) Brahmaputra, Barak &amp; Others</t>
  </si>
  <si>
    <t>East Flowing Rivers Between Mahanandi &amp; Pennar</t>
  </si>
  <si>
    <t>East Flowing Rivers Between Pennar and Kanyakumari</t>
  </si>
  <si>
    <t>Brahmani &amp; Baitarni</t>
  </si>
  <si>
    <t>Subernarekha</t>
  </si>
  <si>
    <t>West Flowing Rivers of Kutch, Sabarmati including Luni</t>
  </si>
  <si>
    <t>West Flowing Rivers from Tapi to Tadri</t>
  </si>
  <si>
    <t>West Flowing Rivers from Tadri to Kanyakumari</t>
  </si>
  <si>
    <t>Area of Inland drainage in Rajasthan desert</t>
  </si>
  <si>
    <t>Negligible</t>
  </si>
  <si>
    <t>Minor River Basins Draining into Bangladesh &amp; Burma</t>
  </si>
  <si>
    <t>Source: Ministry of Water Resources, 2006</t>
  </si>
  <si>
    <t>District</t>
  </si>
  <si>
    <t>Blocks where high Arsenic is observed wells of CGWB</t>
  </si>
  <si>
    <t>Dhemaji</t>
  </si>
  <si>
    <t>Dhemaji, Bodordloni,Sisiborgaon</t>
  </si>
  <si>
    <t>Barhara, Shahpur, Koilwar, Arrah, Bihiya, Udawant Nagar</t>
  </si>
  <si>
    <t>Jagdishpur,Sultanganj, Nathnagar</t>
  </si>
  <si>
    <t>Begusarai</t>
  </si>
  <si>
    <t>Matihani, Begusarai, Barauni, Balia, Sabehpur Kamal, Bachwara</t>
  </si>
  <si>
    <t>Brahmpur,Semary, Chakki, Buxar</t>
  </si>
  <si>
    <t>Darbhanga</t>
  </si>
  <si>
    <t>Biraul</t>
  </si>
  <si>
    <t>Khagaria</t>
  </si>
  <si>
    <t>Khagaria, Mansi, Godri, Parbatta</t>
  </si>
  <si>
    <t>Kishangarh</t>
  </si>
  <si>
    <t>Kishanganj, Bahadurganj</t>
  </si>
  <si>
    <t>Manasahi, Kursela, Sameli, Barari, Manihari, Amdabad</t>
  </si>
  <si>
    <t>Lakhiserai</t>
  </si>
  <si>
    <t>Piparia, Lakhiserai</t>
  </si>
  <si>
    <t>Munger</t>
  </si>
  <si>
    <t>Jamalpur, Dharhara, Bariarpur, Munger</t>
  </si>
  <si>
    <t>Maner, Danapur, Bakhtiarpur, Barh</t>
  </si>
  <si>
    <t>Purnea</t>
  </si>
  <si>
    <t>Purnea East, Kasba</t>
  </si>
  <si>
    <t>Dighwara, Chapra, Revelganj, Sonpur</t>
  </si>
  <si>
    <t>Mohinuddin Nagar, Mohanpur, Patori, Vidhyapati Nagar</t>
  </si>
  <si>
    <t>Raghopur, Hajipur, Bidupur, Desri, Sahdei Bujurg</t>
  </si>
  <si>
    <t>Chattisgarh</t>
  </si>
  <si>
    <t>Rajnandgaon</t>
  </si>
  <si>
    <t>Chouki</t>
  </si>
  <si>
    <t>Bardhman</t>
  </si>
  <si>
    <t>Purbasthali I &amp; II , Katwa, I &amp; II and Kala II</t>
  </si>
  <si>
    <t>Haora</t>
  </si>
  <si>
    <t>Uluberia II and Shampur II</t>
  </si>
  <si>
    <t>Hugli</t>
  </si>
  <si>
    <t>Balagarh</t>
  </si>
  <si>
    <t>Malda</t>
  </si>
  <si>
    <t>English Bazar, Manikchak, Kaliachak I, II &amp; III, Ratua I and II</t>
  </si>
  <si>
    <t xml:space="preserve">Raninagar I &amp; II, Domkal, Nowda, Jalangi,Hariharpara, Suti I &amp; II, Bhagwangola I &amp; II,  Beldanga I &amp; II, Berhampur, Raghunathganj I &amp; II, Farakka, Lalgola, Murjigang, Samsherganj                                        </t>
  </si>
  <si>
    <t>Karimpur I &amp; II, Tehatta I &amp; II, Kaliganj, Nawadwip, Haringhata, Chakda, Santipur, Naksipra, Hanskhali, Krishnagarh,Chapra, Ranaghat I &amp; II, Krishnanagar I &amp; II.</t>
  </si>
  <si>
    <t>North 24 Parganas</t>
  </si>
  <si>
    <t>Habra I &amp; II, Barasat I &amp; II, Rajarhat, Deganga, Beduria, Gaighata, Amdanga, Bagda, Boangoan, Haroa, Hasnabad, Basirhat I &amp; II, Swarupnagar, Barackpur I &amp; II Sandeshkhali II</t>
  </si>
  <si>
    <t>Baruipur, Sonarpur,Bhangar I &amp; II, Joynagar I, Bishnupur I &amp; II, Mograhat II, Budge Budge II</t>
  </si>
  <si>
    <t>Agra, Etmadpur, Fatehabad, Khairagarh</t>
  </si>
  <si>
    <t>Aligarh</t>
  </si>
  <si>
    <t>Jawan Sikandarpur</t>
  </si>
  <si>
    <t>Belhari, Baria, Muralichapra, Reoati, Siar</t>
  </si>
  <si>
    <t>Balrampur</t>
  </si>
  <si>
    <t>Gaindas Bujurg, Gainsari, Harraiyyabazar, Pachparwa, Sridatganj, Tulsipur</t>
  </si>
  <si>
    <t>Gonda</t>
  </si>
  <si>
    <t>Bhelsar, Colonelganj, Haldarmau, Katrabazar, Nawabganj, Pandari, Kripal, Tarabgani, Wazirganj</t>
  </si>
  <si>
    <t>Gorakhpur</t>
  </si>
  <si>
    <t>Lakhimpur Kheri</t>
  </si>
  <si>
    <t>Daurahara,Ishanagar, Nighasan, Pallia, Ramia Vihar</t>
  </si>
  <si>
    <t>Mathura</t>
  </si>
  <si>
    <t>Moradabad</t>
  </si>
  <si>
    <t>Sources : Ministry of Water Resources, 2008</t>
  </si>
  <si>
    <t>Table 6.3.1: WATER AVAILABILITY-BASINWISE</t>
  </si>
  <si>
    <t>6.3 Surface water -River and other Inland water sources</t>
  </si>
  <si>
    <r>
      <t xml:space="preserve">6.3.1 Rivers are the lifeline of majority of population in cities, towns and villages and most of these are considered as sacred. Every river stretch has a distinct water use like bathing, drinking, municipal supply, navigation, irrigation and fishing, sports, etc.  </t>
    </r>
    <r>
      <rPr>
        <b/>
        <sz val="12"/>
        <rFont val="Times New Roman"/>
        <family val="1"/>
      </rPr>
      <t>The annual Water availability in major rivers in India is depicted in Table 6.3.1.</t>
    </r>
  </si>
  <si>
    <t>TABLE 6.3.2 : STATE-WISE DETAILS OF INLAND WATER RESOURCES OF VARIOUS TYPES (2007-08)</t>
  </si>
  <si>
    <t>TABLE   6.3.3 : CATCHMENT AREA OF MAJOR RIVER BASINS</t>
  </si>
  <si>
    <t xml:space="preserve"> c) Barak &amp; other rivers flowing into Meghna   like Gomti, Muhari, Fenny etc.</t>
  </si>
  <si>
    <t xml:space="preserve">6.3.2 In India, the total length of all the major rivers is 195210 km and  the combined area of all other water bodies is 73.59 lakh hectares.  </t>
  </si>
  <si>
    <t>6.3.3 The details including catchment area, average water resources potential, utilizable surface water resources in major river basins of India are exhibited in Table 6.3.4.</t>
  </si>
  <si>
    <t>TABLE  6.3.4: WATER RESOURCES POTENTIAL IN RIVER BASINS OF INDIA</t>
  </si>
  <si>
    <t>TABLE 6.3.6 : WATER DISCHARGE IN MAJOR RIVER BASINS</t>
  </si>
  <si>
    <t>TABLE  6.3.8 : WATER DISCHARGE AT MONSOON &amp; NON- MONSOON IN MAJOR RIVER BASINS</t>
  </si>
  <si>
    <t xml:space="preserve">Total Replenishable Ground Water Resource </t>
  </si>
  <si>
    <t>Provision of Domestic  Industrial &amp; Other  Uses</t>
  </si>
  <si>
    <t>Available for Irrigation</t>
  </si>
  <si>
    <t>Net Draft</t>
  </si>
  <si>
    <t>Balance for future Use</t>
  </si>
  <si>
    <t xml:space="preserve">% Level of G.W. Development </t>
  </si>
  <si>
    <t>o</t>
  </si>
  <si>
    <t>TABLE  6.4.2: GROUND WATER RESOURCE POTENTIAL AS PER BASIN (PRORATE BASIS)</t>
  </si>
  <si>
    <t>Table 6.5.4(a): Water Quality in Indian Rivers-2002</t>
  </si>
  <si>
    <t>Table  6.5.1 : PRIMARY WATER QUALITY CRITERIA</t>
  </si>
  <si>
    <t>TABLE 6.5.2: BIOLOGICAL WATER QUALITY CRITERIA (BWQC)</t>
  </si>
  <si>
    <t>Table 6.5.4(b)      Water Quality Status of Indian Rivers-2003</t>
  </si>
  <si>
    <t>Table 6.5.4 (b): Water Quality Status of Indian Rivers-2003      (concld)</t>
  </si>
  <si>
    <t>TABLE 6.5.5: WATER QUALITY IN MAJOR RIVER BASINS</t>
  </si>
  <si>
    <t>TABLE 6.5.5: WATER QUALITY IN MAJOR RIVER BASINS  ….contd</t>
  </si>
  <si>
    <t>TABLE 6.5.5: WATER QUALITY IN MAJOR RIVER BASINS….contd</t>
  </si>
  <si>
    <t>TABLE 6.5.5 : WATER QUALITY IN MAJOR RIVER BASINS  ….contd</t>
  </si>
  <si>
    <t xml:space="preserve"> Table  6.5.6  :  RIVER-BASIN WISE DISTRIBUTION OF WATER QUALITY MONITORING STATIONS</t>
  </si>
  <si>
    <t xml:space="preserve"> Table  6.5.6  :  RIVER-BASIN WISE DISTRIBUTION OF WATER QUALITY MONITORING STATIONS--Concld.</t>
  </si>
  <si>
    <t>TABLE 6.6.1 : WASTE WATER GENERATION, COLLECTION, TREATMENT IN METRO CITIES : STATUS</t>
  </si>
  <si>
    <t>(Lakh Hectares)</t>
  </si>
  <si>
    <t>Source : Department of Animal Husbandary and Dairying, Ministry of Agriculture</t>
  </si>
  <si>
    <t>Coastal Andhra Pradesh</t>
  </si>
  <si>
    <t>Telangana</t>
  </si>
  <si>
    <t>Rayalaseema</t>
  </si>
  <si>
    <t>Coastal Karnataka</t>
  </si>
  <si>
    <t>Konta (0.05)</t>
  </si>
  <si>
    <t>Savandapur (0.9)</t>
  </si>
  <si>
    <t>Garudeshwar (0.00)</t>
  </si>
  <si>
    <t>Pingalwada (0.053)</t>
  </si>
  <si>
    <t>Nellithurai (0.5)</t>
  </si>
  <si>
    <t>Dedtalai ((0.001)</t>
  </si>
  <si>
    <t>Mataji (0.0)</t>
  </si>
  <si>
    <t>Lakhpuri   (0.033)</t>
  </si>
  <si>
    <t>Lakes  (117)</t>
  </si>
  <si>
    <t>Tanks (9)</t>
  </si>
  <si>
    <t>Dharamsagar (1), Bibinagar (1), Kistrapetrareddy (1),  Goysagar (1),Gandigudem (1),Kajipally tank (1), Mallapur Tank (1), Premajipet tank (1)</t>
  </si>
  <si>
    <t>Ponds (44)</t>
  </si>
  <si>
    <t>negligible</t>
  </si>
  <si>
    <t>neg</t>
  </si>
  <si>
    <t>Source: Central Ground Water Board, Hydrology Project, Ministry of Water Resource, (as on 31st March, 2009)</t>
  </si>
  <si>
    <t>Rainfall during -2011</t>
  </si>
  <si>
    <t>During SW monsoon of 2011, the rainfiall recorded for the country as a whole 2% more than its LPA. Southern peninsula, Central India, NW India experienced rainfall of 100%, 110% and 106% of LPA, while East &amp; NE India recived 13% less rainfall. At district level 23% districts of the country received excess rainfall, 53% normal rainfall, 23% deficient rainfall and 1% scanty rainfall.</t>
  </si>
  <si>
    <t>Out of 36 sub-divisions 3 recorded deficient rainfall, 26 recorded normal rainfall and remaining  7 sub-divisions recorded excess rainfall. Out of 595 districts for which data was available 453 (76%) dustructs received excess/normal rainfall and remaining 142(24%) districts received  deficient/scanty rainfall during SW monsoon 2011. The annual r/f for the country as a whole was 1116.0(mm) against its normal value of 1186.2(mm).</t>
  </si>
  <si>
    <t>2001</t>
  </si>
  <si>
    <t>22*</t>
  </si>
  <si>
    <t>28*</t>
  </si>
  <si>
    <t>23*</t>
  </si>
  <si>
    <t>11*</t>
  </si>
  <si>
    <t>8*</t>
  </si>
  <si>
    <t>6*</t>
  </si>
  <si>
    <t>5*</t>
  </si>
  <si>
    <t>83*</t>
  </si>
  <si>
    <t>65*</t>
  </si>
  <si>
    <t>37*</t>
  </si>
  <si>
    <t>76*</t>
  </si>
  <si>
    <t>57*</t>
  </si>
  <si>
    <t>105*</t>
  </si>
  <si>
    <t>91*</t>
  </si>
  <si>
    <t>Categorywise distribution of districes out of the  595 whose data received</t>
  </si>
  <si>
    <t>(01-06-2011  To 30-09-2011)</t>
  </si>
  <si>
    <t>Baghpat</t>
  </si>
  <si>
    <t>Ghaziabad</t>
  </si>
  <si>
    <t>Meerut</t>
  </si>
  <si>
    <t>Rampur</t>
  </si>
  <si>
    <t>Bhiwani</t>
  </si>
  <si>
    <t>Jhajjar</t>
  </si>
  <si>
    <t>Kaithal</t>
  </si>
  <si>
    <t>Karnal</t>
  </si>
  <si>
    <t>Mewat</t>
  </si>
  <si>
    <t>North East Delhi</t>
  </si>
  <si>
    <t>North West Delhi</t>
  </si>
  <si>
    <t>Panipat</t>
  </si>
  <si>
    <t>Rohtak</t>
  </si>
  <si>
    <t>South West Delhi</t>
  </si>
  <si>
    <t>West Delhi</t>
  </si>
  <si>
    <t>Barnala</t>
  </si>
  <si>
    <t>Sangrur</t>
  </si>
  <si>
    <t>Sas Nagar Mohali</t>
  </si>
  <si>
    <t>Chamba</t>
  </si>
  <si>
    <t>Solan</t>
  </si>
  <si>
    <t>Doda</t>
  </si>
  <si>
    <t>Ladakh (leh)</t>
  </si>
  <si>
    <t>Ramban</t>
  </si>
  <si>
    <t>Udhampur</t>
  </si>
  <si>
    <t>Broach</t>
  </si>
  <si>
    <t>Kheda</t>
  </si>
  <si>
    <t>Nanded</t>
  </si>
  <si>
    <t>Osmanabad</t>
  </si>
  <si>
    <t>Bijapur</t>
  </si>
  <si>
    <t>Costal A.P.</t>
  </si>
  <si>
    <t>Prakasam</t>
  </si>
  <si>
    <t>Mahbubnagar</t>
  </si>
  <si>
    <t>Rangareddy</t>
  </si>
  <si>
    <t>Kurnool</t>
  </si>
  <si>
    <t>Saharsa</t>
  </si>
  <si>
    <t>Tamil. &amp; Pondicherry</t>
  </si>
  <si>
    <t>Ariyalur</t>
  </si>
  <si>
    <t>Dharmapuri</t>
  </si>
  <si>
    <t>Dindigul</t>
  </si>
  <si>
    <t>Kanyakumari</t>
  </si>
  <si>
    <t>Karaikal</t>
  </si>
  <si>
    <t>Karur</t>
  </si>
  <si>
    <t>Krishnagiri</t>
  </si>
  <si>
    <t>Nagapattinam</t>
  </si>
  <si>
    <t>Namakkal</t>
  </si>
  <si>
    <t>Ramanathapuram</t>
  </si>
  <si>
    <t>Tirunelveli</t>
  </si>
  <si>
    <t>Tirupur</t>
  </si>
  <si>
    <t>Tiruvarur</t>
  </si>
  <si>
    <t>Trichy</t>
  </si>
  <si>
    <t>Virudhunagar</t>
  </si>
  <si>
    <t>N.I. Karnataka</t>
  </si>
  <si>
    <t>S.I. Karnataka</t>
  </si>
  <si>
    <t>Gadag</t>
  </si>
  <si>
    <t>Raichur</t>
  </si>
  <si>
    <t>Yadgir</t>
  </si>
  <si>
    <t>Bellary</t>
  </si>
  <si>
    <t>Chamarajanagar</t>
  </si>
  <si>
    <t>Chickballapur</t>
  </si>
  <si>
    <t>Chitradurga</t>
  </si>
  <si>
    <t>Mandya</t>
  </si>
  <si>
    <t>Ramanagara</t>
  </si>
  <si>
    <t>Tumkur</t>
  </si>
  <si>
    <t>Thiruvananthapuram</t>
  </si>
  <si>
    <t>(Cusecs)</t>
  </si>
  <si>
    <t xml:space="preserve">            </t>
  </si>
  <si>
    <t>Kailash Range (Tibet)</t>
  </si>
  <si>
    <t>Aravalli Hills (Rajasthan)</t>
  </si>
  <si>
    <t>Dhar (Madhya Pradesh)</t>
  </si>
  <si>
    <t>Betul (Madhya Pradesh)</t>
  </si>
  <si>
    <t>Ranchi (Bihar)</t>
  </si>
  <si>
    <t>Nasik (Maharashtra)</t>
  </si>
  <si>
    <t>Kolar (Karnataka)</t>
  </si>
  <si>
    <t>Mahabaleshwar (Maharashtra)</t>
  </si>
  <si>
    <t>Coorg (Karnataka)</t>
  </si>
  <si>
    <t>Nazri Town             (Madhya Pradesh)</t>
  </si>
  <si>
    <t>Kurukshetra</t>
  </si>
  <si>
    <r>
      <t xml:space="preserve">Sources : Water year Books of different River Basins.(C.W.C.) </t>
    </r>
  </si>
  <si>
    <t>Lahaul &amp; Spiti</t>
  </si>
  <si>
    <t>Etawah</t>
  </si>
  <si>
    <t>Agra</t>
  </si>
  <si>
    <t>States</t>
  </si>
  <si>
    <t xml:space="preserve">Sl.  No. </t>
  </si>
  <si>
    <t xml:space="preserve">Sl. No. </t>
  </si>
  <si>
    <t>GROUND WATER</t>
  </si>
  <si>
    <t>Ghargaon</t>
  </si>
  <si>
    <t>1114 (2880)</t>
  </si>
  <si>
    <t>916 (2900)</t>
  </si>
  <si>
    <t>321289 (1165500)</t>
  </si>
  <si>
    <t>861452 (1186000)</t>
  </si>
  <si>
    <t>194413 (580000)</t>
  </si>
  <si>
    <t>Source  : Central Water Commission</t>
  </si>
  <si>
    <t>Bheema</t>
  </si>
  <si>
    <t>Tamilnadu &amp; Pondicherry</t>
  </si>
  <si>
    <t>Jharkhand</t>
  </si>
  <si>
    <t>Uttaranchal</t>
  </si>
  <si>
    <t>STATE/UT</t>
  </si>
  <si>
    <t>Sl. NO.</t>
  </si>
  <si>
    <t>Meswa (1), Shedhi (1), Khari (1).</t>
  </si>
  <si>
    <t>Girna (2).</t>
  </si>
  <si>
    <t xml:space="preserve">Medium rivers </t>
  </si>
  <si>
    <t>Mahi,Sabarmati &amp; other</t>
  </si>
  <si>
    <t>2006-2007</t>
  </si>
  <si>
    <t>Highest</t>
  </si>
  <si>
    <t>Lowest</t>
  </si>
  <si>
    <t>Site Name/             Value</t>
  </si>
  <si>
    <t>Site Name/                      Value</t>
  </si>
  <si>
    <t>Reference Period</t>
  </si>
  <si>
    <t>6.5 - 8.5</t>
  </si>
  <si>
    <t>Gopalkheda (338)</t>
  </si>
  <si>
    <t>Rajghat (247)</t>
  </si>
  <si>
    <t>Motinaroli (451)</t>
  </si>
  <si>
    <t>Dedtali (178)</t>
  </si>
  <si>
    <t>Mohgaon (130)</t>
  </si>
  <si>
    <t>Durvesh (139)</t>
  </si>
  <si>
    <t>Ghala (1217)</t>
  </si>
  <si>
    <t>Rajghat (886)</t>
  </si>
  <si>
    <t>Vautha (3692)</t>
  </si>
  <si>
    <t>Gidhade (397)</t>
  </si>
  <si>
    <t>Mandleshwar (229)</t>
  </si>
  <si>
    <t>Durvesh                               (292)</t>
  </si>
  <si>
    <t>Total Stations</t>
  </si>
  <si>
    <t>YAP- Yamuna Action Plan</t>
  </si>
  <si>
    <t>Kutch &amp; Saurashtra</t>
  </si>
  <si>
    <t>Northeast Composite</t>
  </si>
  <si>
    <t>Brahmaputra</t>
  </si>
  <si>
    <t xml:space="preserve">Caveri </t>
  </si>
  <si>
    <t>Krisnhna</t>
  </si>
  <si>
    <t>Meghna</t>
  </si>
  <si>
    <t>Subranarekha</t>
  </si>
  <si>
    <t>Western Ghat</t>
  </si>
  <si>
    <t>Source: Central Ground Water Board</t>
  </si>
  <si>
    <t>SI. No.</t>
  </si>
  <si>
    <t>Total Replenishable Ground Water Resource</t>
  </si>
  <si>
    <t>[%]</t>
  </si>
  <si>
    <t>Union Territories</t>
  </si>
  <si>
    <t xml:space="preserve">Baitarni (5)  </t>
  </si>
  <si>
    <t>Tributaries -Kusei (1)</t>
  </si>
  <si>
    <t xml:space="preserve">Tributaries </t>
  </si>
  <si>
    <t>Karo  (1) Kharasrota  (2), Koel (5), Sankh (1).</t>
  </si>
  <si>
    <t xml:space="preserve">Brahmputra (10)                                                                                                   Tributaries </t>
  </si>
  <si>
    <t>Burhidihing (3),  Dhansiri  (7),  Disang (2), Jhanji  (1), Subansiri  (1),  Bhogdoi  (1), Bharalu (1) Borak (2), Deepar Bill (1), Digboi (1), Mora Bharali (1),Teesta (5), Dickhu (1), Maney(2), Ranchu (2), Rangit (5), Jai Bharali (1), Kathakal (1), Kharsang(1), Kolong (2), Manas (1), Pagldia (1), Chathe (1), Dzu (1), Kapili (1), Beki (1), Kundil (1) Kushiara (1), Panchnai  (1), Sankosh (1), Sonai (1), Kohara (1), Ranga (1), Bogindai (1), Dikhow (1), Kaljani (1), Karola (1)</t>
  </si>
  <si>
    <t xml:space="preserve">Cauvery (20)                       Tributaries </t>
  </si>
  <si>
    <t>Arkavati (1), Amravati (1), Bhawani (5), Kabini (4), Laxmantirtha (1), Shimsa (2), Hemavati (1) Vagachi (1)</t>
  </si>
  <si>
    <t xml:space="preserve">Ganga (52)                                                                                      Tributaries </t>
  </si>
  <si>
    <t>Alakananda-upper Ganga (4),Madakini -upper Ganga (1), Ajay (1) Ashwani (1), Barakar (2), Batta (2),Betwa (10), Bhalla (2), Bichia (1),Bihar (1), Bokaro (1), Burhi Gandak (1), Chambal(8),Churni (3), Daha (3),  Damodar (12), Dhela (2), Dhous (1), Dwarakeshwari (1), Dwarka (2), Farmer (1), Gandak (3), Giri (3), Sot (1), Kamala (2), Kanshi (1), Khan (3), Kichha (1), Kolar (1), Konar (3), Koshi (2), Kosi (Uttarakhand) (1), Kshipra (3), Mahananda (3), Mandakini (Madhya Pradesh) (1), Manusmar (1), Matha Bhanga (1), Maurakshi (1), Nalkari (1), Nandaur (2), Pabbar (3), Parvati (4), Pilkhar (1), Ramganga (1), Ram Rekha (1), Rapti (2), Rihand (2), Ruppanarayan (2), Sai (2), Sankh (1), Silabati (1), Sindh (1), Sirsa (1), Saryu -Ghaghra (4), Sone (5), Suswa (1), Tons (Himachal Pradesh ) (1), Tons (Madhya Pradeh) (2), VAruna (2), Vindyadhri (2), Yamuna (27)</t>
  </si>
  <si>
    <t xml:space="preserve">Godavari (35)                                       Tributaries </t>
  </si>
  <si>
    <t>Manjira(6), Maner(2), Nira(I),), Wainganga{8), Wardha(6), Kolar (1), Kannhan (3), Purna (3), Indravati (2), Sankhani (1), Nakkavagu (1), Vamsadhara (1), Darna (5), Bindusar (1), Penganga (3), Wena (2), Kinnersani (1), Sabari (1)</t>
  </si>
  <si>
    <t>Beas (23), Chenab (1), Jhelum (3), Larji (1), Parvati (3),  Ravi (6),  Sutlej (22),  Tawi (1), Gawkadal (1), Chuntkol(1), Sirsa(3), Swan (1), Basoa (1), Binwa (1),  Negual (1), Siul (1), Spiti (1), Suketi Khand (1)</t>
  </si>
  <si>
    <t>Krishna (22)</t>
  </si>
  <si>
    <t>Bhadra (3),  Bhima (12), Ghataprabha (2), Malprabha (3),   Muneru (1),  Musi (3), Nira (5), Paleru (1), Tunga (1), Tungabhadra (6), Panchganga (4), Chandrabhaga (2),Kagin (1), Koya (1) , Mula (2), Mutha (4), Mula-Mutha (2), Venna (3), Pawana (6), Indrayani (3), Hundri (1), Kundu (1), God (1), Sina (1), Urmodi (1), Vel (1)</t>
  </si>
  <si>
    <t>Mahi (9)</t>
  </si>
  <si>
    <t>Anas (1),  Panam(1), Jammer (1), Malei (1), Shivna (1), Chillar (1)</t>
  </si>
  <si>
    <t>Mahanadi (22)</t>
  </si>
  <si>
    <t>Ib (4), Hasdeo (2), Kathajodi (1), Kharoon (4), Kuakhai (3), Sheonath (3), Birupa (1), Apra (1), Kelo (2), Bheden (1), Tel (1), Serua (1), Daya (1), Sankha (1)</t>
  </si>
  <si>
    <t>Narmada (21)</t>
  </si>
  <si>
    <t>TABLE  6.3.9 :  NAVIGABLE WATERWAYS IN INDIA, 2010-11</t>
  </si>
  <si>
    <t>..</t>
  </si>
  <si>
    <t>Lohit</t>
  </si>
  <si>
    <t>Gangadhar</t>
  </si>
  <si>
    <t>Sonkosh</t>
  </si>
  <si>
    <t>manas</t>
  </si>
  <si>
    <t>Aai</t>
  </si>
  <si>
    <t>Beki</t>
  </si>
  <si>
    <t>Nakhonda</t>
  </si>
  <si>
    <t>Pahumara</t>
  </si>
  <si>
    <t>Pagladia</t>
  </si>
  <si>
    <t>Borolia</t>
  </si>
  <si>
    <t>Puthimari</t>
  </si>
  <si>
    <t>Dikrang</t>
  </si>
  <si>
    <t>Rangandi</t>
  </si>
  <si>
    <t>Kapi</t>
  </si>
  <si>
    <t>Dehing</t>
  </si>
  <si>
    <t>Katakhal</t>
  </si>
  <si>
    <t>Soani</t>
  </si>
  <si>
    <t>Amguri</t>
  </si>
  <si>
    <t>Mahura</t>
  </si>
  <si>
    <t>Badri</t>
  </si>
  <si>
    <t>Chiri</t>
  </si>
  <si>
    <t>Jiri</t>
  </si>
  <si>
    <t>Rukmavati</t>
  </si>
  <si>
    <r>
      <t>6.6.1</t>
    </r>
    <r>
      <rPr>
        <sz val="7"/>
        <rFont val="Times New Roman"/>
        <family val="1"/>
      </rPr>
      <t xml:space="preserve">        </t>
    </r>
    <r>
      <rPr>
        <sz val="12"/>
        <rFont val="Times New Roman"/>
        <family val="1"/>
      </rPr>
      <t>The types and sources of water contamination include “point” sources of pollution which usually refers to wastes being discharged from a pipe; and “non point” sources, which means all other sources such as storm water runoff (which picks up oils and other contaminants from various areas), irrigation (which carries fertilizers and pesticides into groundwater), leaks from storage tanks and leakage  from  disposal sites.  The non-point sources are technically the most difficult to regulate in India.</t>
    </r>
  </si>
  <si>
    <t>Sal</t>
  </si>
  <si>
    <t>Cumbarjua Canal</t>
  </si>
  <si>
    <t>KARNATAKA</t>
  </si>
  <si>
    <t>Ghataprabha</t>
  </si>
  <si>
    <t>Kabini</t>
  </si>
  <si>
    <t>Netravathi</t>
  </si>
  <si>
    <t>KERALA</t>
  </si>
  <si>
    <t>Neyyar</t>
  </si>
  <si>
    <t>Karamana</t>
  </si>
  <si>
    <t>Kallada</t>
  </si>
  <si>
    <t>Kariangoda</t>
  </si>
  <si>
    <t>Kavvai</t>
  </si>
  <si>
    <t>Ramapuram</t>
  </si>
  <si>
    <t xml:space="preserve">Kuppan                                                                                                       </t>
  </si>
  <si>
    <t xml:space="preserve">Uppala                                                                                                </t>
  </si>
  <si>
    <t xml:space="preserve">Shiriya                                                                                                 </t>
  </si>
  <si>
    <t xml:space="preserve">Mogral                                                                                                </t>
  </si>
  <si>
    <t xml:space="preserve">Chandragiri                                                                                       </t>
  </si>
  <si>
    <t xml:space="preserve">Chittari                                                                                                     </t>
  </si>
  <si>
    <t>ORISSA</t>
  </si>
  <si>
    <t xml:space="preserve">Mahanadi                                                                                                 </t>
  </si>
  <si>
    <t xml:space="preserve">Brahmani                                                                                                 </t>
  </si>
  <si>
    <t xml:space="preserve">Baitarani                                                                                                 </t>
  </si>
  <si>
    <t>(01-06-2005 To 30-09-2005)</t>
  </si>
  <si>
    <t>Energy</t>
  </si>
  <si>
    <t>Other</t>
  </si>
  <si>
    <t>Sector</t>
  </si>
  <si>
    <t>Water Demand in Km3 (or BCM)</t>
  </si>
  <si>
    <t>Standing  Sub-Committee of MOWR</t>
  </si>
  <si>
    <t>NCIWRD</t>
  </si>
  <si>
    <t>Water Bodies</t>
  </si>
  <si>
    <t>(Unit :BCM)</t>
  </si>
  <si>
    <t>Mahi,Sabarmati &amp; other Basins</t>
  </si>
  <si>
    <t>Mahi, Sabarmati  &amp; Others</t>
  </si>
  <si>
    <t>Monsoon Flow                        (Million Metric Tonnes)</t>
  </si>
  <si>
    <t>Non-Monsoon Flow                        (Million  Metric Tonnes)</t>
  </si>
  <si>
    <t>Basin Range                                                               (Million Metric Tonnes)</t>
  </si>
  <si>
    <t>Source: Basin Planning Directorate, CWC, XI Plan Document.</t>
  </si>
  <si>
    <t>Report of the Standing Sub-Committee on "Assessment of Availability &amp; requirement of Water for Diverse uses-2000"</t>
  </si>
  <si>
    <t>Note: NCIWRD: National Commission on Integrated Water Resources Development</t>
  </si>
  <si>
    <t>BCM: Billion Cubic Meters</t>
  </si>
  <si>
    <t>(01-06-2006  To 30-09-2006)</t>
  </si>
  <si>
    <t>June - Sept.2005</t>
  </si>
  <si>
    <t>June - Sept.2006</t>
  </si>
  <si>
    <t>WEST BENGAL</t>
  </si>
  <si>
    <t>Hooghly</t>
  </si>
  <si>
    <t>Bakreswar</t>
  </si>
  <si>
    <t>…</t>
  </si>
  <si>
    <t>GOA</t>
  </si>
  <si>
    <t>BIHAR</t>
  </si>
  <si>
    <t>ASSAM</t>
  </si>
  <si>
    <t>ANDHRA PRADESH</t>
  </si>
  <si>
    <t>GUJARAT</t>
  </si>
  <si>
    <t xml:space="preserve"> a) Ganga</t>
  </si>
  <si>
    <t xml:space="preserve"> b) Brahmaputra</t>
  </si>
  <si>
    <t>Manipur Hills (Manipur)</t>
  </si>
  <si>
    <t>Year for Which Data Given</t>
  </si>
  <si>
    <t>Name of the State/UT.</t>
  </si>
  <si>
    <t>Reservoirs</t>
  </si>
  <si>
    <t>NEG</t>
  </si>
  <si>
    <t>Andaman &amp; Nicobar Islands</t>
  </si>
  <si>
    <t>TOTAL</t>
  </si>
  <si>
    <t>Nil</t>
  </si>
  <si>
    <t>Projected Net Draft (as on 2003)</t>
  </si>
  <si>
    <t>2002</t>
  </si>
  <si>
    <t>2003</t>
  </si>
  <si>
    <t>Andaman &amp; Nicobar  Islands</t>
  </si>
  <si>
    <t>Nagaland, Mizoram, Manipur &amp; Tripura</t>
  </si>
  <si>
    <t xml:space="preserve">Gangetic West Bengal </t>
  </si>
  <si>
    <t>Mansarovar (Tibet)</t>
  </si>
  <si>
    <t>Navigable Length</t>
  </si>
  <si>
    <t>Motinaroli (0.278)</t>
  </si>
  <si>
    <t>616 to 60642</t>
  </si>
  <si>
    <t>0.00 to 25.20</t>
  </si>
  <si>
    <t>0.00 to 0.278</t>
  </si>
  <si>
    <t>Highest flow</t>
  </si>
  <si>
    <t>Lowest flow</t>
  </si>
  <si>
    <t>Derol Bridge (0.000)</t>
  </si>
  <si>
    <t>Manendragarh (0.000)</t>
  </si>
  <si>
    <t>Telcher (4.6)</t>
  </si>
  <si>
    <t>RSP Nala (25.3)</t>
  </si>
  <si>
    <t>Dhalegaon (42.8)</t>
  </si>
  <si>
    <t>T.Ramapuram (53.0)</t>
  </si>
  <si>
    <t>Elunuthimangalam (141.0))</t>
  </si>
  <si>
    <t>Burhanpur (0.959)</t>
  </si>
  <si>
    <t>Belkheri (2.634)</t>
  </si>
  <si>
    <t>Vautha (1.793)</t>
  </si>
  <si>
    <t>Gandlapet (10.2)</t>
  </si>
  <si>
    <t>Muthankera (5.1)</t>
  </si>
  <si>
    <t>Sarangkheda (0.559)</t>
  </si>
  <si>
    <t>Chandwada (0.642)</t>
  </si>
  <si>
    <t>Phulgaon (6.3)</t>
  </si>
  <si>
    <t>Durvesh (0.477)</t>
  </si>
  <si>
    <t>Source  :   India Meteorological Department.</t>
  </si>
  <si>
    <t xml:space="preserve">     Y = Yes        N =  No</t>
  </si>
  <si>
    <t>Name of Basin/River</t>
  </si>
  <si>
    <t>No. of CWC Sites</t>
  </si>
  <si>
    <t>( Km.)</t>
  </si>
  <si>
    <t>CHAPTER SIX</t>
  </si>
  <si>
    <t>WATER</t>
  </si>
  <si>
    <r>
      <t>6.1</t>
    </r>
    <r>
      <rPr>
        <b/>
        <sz val="12"/>
        <color indexed="16"/>
        <rFont val="Times New Roman"/>
        <family val="1"/>
      </rPr>
      <t xml:space="preserve"> Introduction</t>
    </r>
  </si>
  <si>
    <r>
      <t>6.1.1</t>
    </r>
    <r>
      <rPr>
        <b/>
        <sz val="12"/>
        <rFont val="Times New Roman"/>
        <family val="1"/>
      </rPr>
      <t xml:space="preserve"> </t>
    </r>
    <r>
      <rPr>
        <sz val="12"/>
        <rFont val="Times New Roman"/>
        <family val="1"/>
      </rPr>
      <t xml:space="preserve">Water resources are sources of water that are useful or potentially useful to humans. Uses of water include agricultural, industrial, household, recreational and environmental activities. Virtually all of these human uses require fresh water.  97% of water on the Earth is salt water, and only 3% is fresh water of which slightly over two thirds is frozen in glaciers and polar ice caps. The remaining unfrozen fresh water is mainly found as groundwater, with only a small fraction present above ground or in the air. Fresh water is a renewable resource, yet the world's supply of clean, fresh water is steadily decreasing. Water demand already exceeds supply in many parts of the world and as the world population continues to rise, so too does the water demand. </t>
    </r>
  </si>
  <si>
    <t xml:space="preserve">6.1.2  India is rich in surface water resources. Average annual precipitation is nearly 4000 cubic km. and the average flow in the river system is estimated to be 1880 cubic km. Because of concentration of rains only in the three monsoon months, the utilizable quantum of water is about 690 cubic km. However, conditions vary widely from region to region. Whereas, some regions are drought affected, others are frequently flooded. In India also, with the rapid increase in the population, the demand for irrigation, human and industrial consumption of water has increased considerably, thereby causing depletion of water resources. </t>
  </si>
  <si>
    <r>
      <t xml:space="preserve">6.1.3 The following </t>
    </r>
    <r>
      <rPr>
        <b/>
        <sz val="12"/>
        <rFont val="Times New Roman"/>
        <family val="1"/>
      </rPr>
      <t>table</t>
    </r>
    <r>
      <rPr>
        <sz val="12"/>
        <rFont val="Times New Roman"/>
        <family val="1"/>
      </rPr>
      <t xml:space="preserve"> </t>
    </r>
    <r>
      <rPr>
        <b/>
        <sz val="12"/>
        <rFont val="Times New Roman"/>
        <family val="1"/>
      </rPr>
      <t>6.1.1 indicates the projected water demand in India for different sectors.</t>
    </r>
  </si>
  <si>
    <t>Table 6.1.1  Projected Water Demand  in India</t>
  </si>
  <si>
    <r>
      <t>6.1.4</t>
    </r>
    <r>
      <rPr>
        <b/>
        <sz val="12"/>
        <rFont val="Times New Roman"/>
        <family val="1"/>
      </rPr>
      <t xml:space="preserve"> The details of water availability in India is presented in table 6.1.2 which shows a reduction of 228 Cu.M in per capita availability of water in 2010 compared to 2001.</t>
    </r>
  </si>
  <si>
    <t xml:space="preserve">Table 6.1.2 : WATER AVAILABILITY IN INDIA </t>
  </si>
  <si>
    <t>Sl.No</t>
  </si>
  <si>
    <t>Items</t>
  </si>
  <si>
    <t xml:space="preserve">Quanitity                  </t>
  </si>
  <si>
    <t>Annual Precipitation (including snowfall)</t>
  </si>
  <si>
    <t>4000 BCM</t>
  </si>
  <si>
    <t>Average Annual Availability</t>
  </si>
  <si>
    <t>1869 BCM</t>
  </si>
  <si>
    <t>(i)  Per Capita Water Availability (2001) in cubic metres</t>
  </si>
  <si>
    <t>1816Cu.M</t>
  </si>
  <si>
    <t>(ii) Per Capita Water Availability (2010) in cubic metres</t>
  </si>
  <si>
    <t>1588Cu.M</t>
  </si>
  <si>
    <t>Estimated Utilizable Water Resources</t>
  </si>
  <si>
    <t>1123 BCM</t>
  </si>
  <si>
    <t>(i)Surface Water Resources</t>
  </si>
  <si>
    <t>690 BCM</t>
  </si>
  <si>
    <t>(ii) Ground Water Resources</t>
  </si>
  <si>
    <t>433 BCM</t>
  </si>
  <si>
    <t xml:space="preserve">6.2 Rain Water </t>
  </si>
  <si>
    <t>TABLE  6.3.9 :  NAVIGABLE WATERWAYS IN INDIA, 2010-11            …….Contd.</t>
  </si>
  <si>
    <t>TABLE  6.3.9 :  NAVIGABLE WATERWAYS IN INDIA, 2010-11            ….Contd.</t>
  </si>
  <si>
    <t>Bhojpur</t>
  </si>
  <si>
    <t>Buxar</t>
  </si>
  <si>
    <t>Katihar</t>
  </si>
  <si>
    <t>Ballia</t>
  </si>
  <si>
    <t>Deoria</t>
  </si>
  <si>
    <t>Fatehpur</t>
  </si>
  <si>
    <t>Maharajganj</t>
  </si>
  <si>
    <t>Muzaffarnagar</t>
  </si>
  <si>
    <t>Panchkkula</t>
  </si>
  <si>
    <t>Wynad</t>
  </si>
  <si>
    <t xml:space="preserve">   A &amp; N Islands</t>
  </si>
  <si>
    <t>Assam &amp; Meghalya</t>
  </si>
  <si>
    <t xml:space="preserve">   NEG: Negligible</t>
  </si>
  <si>
    <t>Sub Division</t>
  </si>
  <si>
    <t>Source:Status of Water Qualtiy in India 2002-2003</t>
  </si>
  <si>
    <t>100000-360000</t>
  </si>
  <si>
    <t>2100-48000000</t>
  </si>
  <si>
    <t>66-421</t>
  </si>
  <si>
    <t>1.9-67.0</t>
  </si>
  <si>
    <t>6.7-11.9</t>
  </si>
  <si>
    <t>24-1930</t>
  </si>
  <si>
    <t>7.2-8.7</t>
  </si>
  <si>
    <t>15-30</t>
  </si>
  <si>
    <t>Kali East</t>
  </si>
  <si>
    <t>3-28</t>
  </si>
  <si>
    <t>28-1100</t>
  </si>
  <si>
    <t>1821-3860</t>
  </si>
  <si>
    <t>485-1561.6</t>
  </si>
  <si>
    <t>0-0</t>
  </si>
  <si>
    <t>7160-16770</t>
  </si>
  <si>
    <t>1.7-7.2</t>
  </si>
  <si>
    <t>27-32</t>
  </si>
  <si>
    <t>Amlakhedi</t>
  </si>
  <si>
    <t>9-2500</t>
  </si>
  <si>
    <t>43-14000</t>
  </si>
  <si>
    <t>4-560</t>
  </si>
  <si>
    <t>1-180</t>
  </si>
  <si>
    <t>2.6-9.6</t>
  </si>
  <si>
    <t>320-1012</t>
  </si>
  <si>
    <t>7.0-9.5</t>
  </si>
  <si>
    <t>11-33</t>
  </si>
  <si>
    <t>Ghaggar</t>
  </si>
  <si>
    <t>2-1600</t>
  </si>
  <si>
    <t>2-2400</t>
  </si>
  <si>
    <t>1-13</t>
  </si>
  <si>
    <t>0.3-5.0</t>
  </si>
  <si>
    <t>5.2-11.5</t>
  </si>
  <si>
    <t>53-517</t>
  </si>
  <si>
    <t>7.1-8.7</t>
  </si>
  <si>
    <t>3-32</t>
  </si>
  <si>
    <t>Beas</t>
  </si>
  <si>
    <t>2-3500</t>
  </si>
  <si>
    <t>8-35000</t>
  </si>
  <si>
    <t>1-80</t>
  </si>
  <si>
    <t>0.1-45.0</t>
  </si>
  <si>
    <t>3.8-11.4</t>
  </si>
  <si>
    <t>131-819</t>
  </si>
  <si>
    <t>6.8-8.8</t>
  </si>
  <si>
    <t>9-32</t>
  </si>
  <si>
    <t>Satluj</t>
  </si>
  <si>
    <t>14-16</t>
  </si>
  <si>
    <t>1.0-2.9</t>
  </si>
  <si>
    <t>6.0-9.3</t>
  </si>
  <si>
    <t>364-978</t>
  </si>
  <si>
    <t>7.5-8.7</t>
  </si>
  <si>
    <t xml:space="preserve">Pennar </t>
  </si>
  <si>
    <t>300-24000</t>
  </si>
  <si>
    <t>360-240000</t>
  </si>
  <si>
    <t>6-11</t>
  </si>
  <si>
    <t>0.1-3.9</t>
  </si>
  <si>
    <t>1.1-10.5</t>
  </si>
  <si>
    <t>104-684</t>
  </si>
  <si>
    <t>6.5-9.0</t>
  </si>
  <si>
    <t>15-32</t>
  </si>
  <si>
    <t>70-540</t>
  </si>
  <si>
    <t>150-1800</t>
  </si>
  <si>
    <t>4-96</t>
  </si>
  <si>
    <t>0.2-12.0</t>
  </si>
  <si>
    <t>5.2-8.5</t>
  </si>
  <si>
    <t>113-355</t>
  </si>
  <si>
    <t>6.5-8.0</t>
  </si>
  <si>
    <t>18-36</t>
  </si>
  <si>
    <t>700-11000</t>
  </si>
  <si>
    <t>900-22000</t>
  </si>
  <si>
    <t>7</t>
  </si>
  <si>
    <t>2.0-6.8</t>
  </si>
  <si>
    <t>6.8-9.3</t>
  </si>
  <si>
    <t>54-78400</t>
  </si>
  <si>
    <t>7.3-8.3</t>
  </si>
  <si>
    <t>24-36</t>
  </si>
  <si>
    <t>Baitarni</t>
  </si>
  <si>
    <t>40-60000</t>
  </si>
  <si>
    <t>80-90000</t>
  </si>
  <si>
    <t>8-13</t>
  </si>
  <si>
    <t>1.5-6.0</t>
  </si>
  <si>
    <t>5.2-9.8</t>
  </si>
  <si>
    <t>81-376</t>
  </si>
  <si>
    <t>7.0-8-4</t>
  </si>
  <si>
    <t>20-38</t>
  </si>
  <si>
    <t>50-17000</t>
  </si>
  <si>
    <t>15-30000</t>
  </si>
  <si>
    <t>7-39</t>
  </si>
  <si>
    <t>1.0-7.6</t>
  </si>
  <si>
    <t>1.3-10.4</t>
  </si>
  <si>
    <t>114-15940</t>
  </si>
  <si>
    <t>7.3-8.9</t>
  </si>
  <si>
    <t>18-38</t>
  </si>
  <si>
    <t>2-28000</t>
  </si>
  <si>
    <t>39-160000</t>
  </si>
  <si>
    <t>30</t>
  </si>
  <si>
    <t>0.1-26.6</t>
  </si>
  <si>
    <t>0.1-12.6</t>
  </si>
  <si>
    <t>31-53100</t>
  </si>
  <si>
    <t>2.0-9.2</t>
  </si>
  <si>
    <t>21-37</t>
  </si>
  <si>
    <t>3-10000</t>
  </si>
  <si>
    <t>17-33300</t>
  </si>
  <si>
    <t>3-88</t>
  </si>
  <si>
    <t>0.2-10.0</t>
  </si>
  <si>
    <t>2.9-10.9</t>
  </si>
  <si>
    <t>28-11050</t>
  </si>
  <si>
    <t>Urrarakhand</t>
  </si>
  <si>
    <t>Agriculture</t>
  </si>
  <si>
    <t>Pallickal</t>
  </si>
  <si>
    <t>Manimala</t>
  </si>
  <si>
    <t>Meenachil</t>
  </si>
  <si>
    <t>Girye River</t>
  </si>
  <si>
    <r>
      <t>20</t>
    </r>
    <r>
      <rPr>
        <vertAlign val="superscript"/>
        <sz val="10"/>
        <rFont val="Arial"/>
        <family val="2"/>
      </rPr>
      <t>o</t>
    </r>
    <r>
      <rPr>
        <sz val="10"/>
        <rFont val="Arial"/>
        <family val="0"/>
      </rPr>
      <t>C 2mg/l or less.</t>
    </r>
  </si>
  <si>
    <t>N</t>
  </si>
  <si>
    <t>S</t>
  </si>
  <si>
    <t>NR</t>
  </si>
  <si>
    <t>--</t>
  </si>
  <si>
    <t>Diu</t>
  </si>
  <si>
    <t>Legend  :</t>
  </si>
  <si>
    <t>E       :  Excess</t>
  </si>
  <si>
    <t>D       :  Deficient</t>
  </si>
  <si>
    <t>N        :  Normal</t>
  </si>
  <si>
    <t>S        :  Scanty</t>
  </si>
  <si>
    <t>Districts</t>
  </si>
  <si>
    <t>Tanks, Lakes &amp; Ponds</t>
  </si>
  <si>
    <t>Brackish Water</t>
  </si>
  <si>
    <t>----</t>
  </si>
  <si>
    <t>River</t>
  </si>
  <si>
    <t>Total Length</t>
  </si>
  <si>
    <t>Others</t>
  </si>
  <si>
    <t>2.</t>
  </si>
  <si>
    <t>Subansiri</t>
  </si>
  <si>
    <t>Gandak</t>
  </si>
  <si>
    <t>Koshi</t>
  </si>
  <si>
    <t>Sone</t>
  </si>
  <si>
    <t>Tapti</t>
  </si>
  <si>
    <t>Tungabhadra</t>
  </si>
  <si>
    <t>Monsoon Season</t>
  </si>
  <si>
    <t>Non-monsoon Season</t>
  </si>
  <si>
    <t>Recharge from other source</t>
  </si>
  <si>
    <t>Recharge from rainfall</t>
  </si>
  <si>
    <t>Natural Dischage during non-monsoon season</t>
  </si>
  <si>
    <t>Net Annual Ground Water Availability</t>
  </si>
  <si>
    <t>Annual Ground Water Draft</t>
  </si>
  <si>
    <t>Domestic and Industrial uses</t>
  </si>
  <si>
    <t>Malaprabha</t>
  </si>
  <si>
    <t>Sharavathi</t>
  </si>
  <si>
    <t>Mahananda</t>
  </si>
  <si>
    <t>Ajoy</t>
  </si>
  <si>
    <t>Jalangi</t>
  </si>
  <si>
    <t>Brahmani with Baitarni</t>
  </si>
  <si>
    <t>Subernarekha*</t>
  </si>
  <si>
    <t>Utilisable Surface Water Resources</t>
  </si>
  <si>
    <t>Note: * Included ET loss frommtree for 8 non-monsoon months, water loss due to autflow to see, buffer zone for reserve during or lesser monsoon period</t>
  </si>
  <si>
    <t>Total may not tally due to rounding off.</t>
  </si>
  <si>
    <t>Ambica</t>
  </si>
  <si>
    <t>Auranga</t>
  </si>
  <si>
    <t>Puma</t>
  </si>
  <si>
    <t>Gurupur</t>
  </si>
  <si>
    <t>Gangolli</t>
  </si>
  <si>
    <t>Udyavara</t>
  </si>
  <si>
    <t>Kali</t>
  </si>
  <si>
    <t>Vamanapuram</t>
  </si>
  <si>
    <t>Savitri River (Bankot to Mahad)</t>
  </si>
  <si>
    <t>BCM/yr  : Billion Cubic Metre/Year</t>
  </si>
  <si>
    <t>TABLE 6.1.3 : STATE-WISE DISTRIBUTION OF NUMBER OF DISTRICTS WITH EXCESS, NORMAL, DEFICIENT, SCANTY AND NO RAINFALL</t>
  </si>
  <si>
    <t>#</t>
  </si>
  <si>
    <t>BOD   : Biological oxygen Demand</t>
  </si>
  <si>
    <t>COD  : Chemical oxygen Demand</t>
  </si>
  <si>
    <t>Baronda</t>
  </si>
  <si>
    <t>Ghatsila</t>
  </si>
  <si>
    <t>Dindori</t>
  </si>
  <si>
    <t>Muri</t>
  </si>
  <si>
    <t xml:space="preserve"> Tikarpara</t>
  </si>
  <si>
    <t>2000</t>
  </si>
  <si>
    <t>Gujarat Region</t>
  </si>
  <si>
    <t>Taxonomic Groups</t>
  </si>
  <si>
    <t>Water Quality Characteristics</t>
  </si>
  <si>
    <t>Ephemeroptera, Plecoptera, Trichoptera, Hemiptera, Diptera</t>
  </si>
  <si>
    <t>7 and more</t>
  </si>
  <si>
    <t>0.2 - 1</t>
  </si>
  <si>
    <t>Clean</t>
  </si>
  <si>
    <t>Blue</t>
  </si>
  <si>
    <t>Ephemeroptera, Plecoptera, Trichoptera, Hemiptera, Planaria, Odonata, Diptera</t>
  </si>
  <si>
    <t>6 - 7</t>
  </si>
  <si>
    <t>0.5 - 1</t>
  </si>
  <si>
    <t>Slight Pollution</t>
  </si>
  <si>
    <t>Light Blue</t>
  </si>
  <si>
    <t>Ephemeroptera, Plecoptera, Trichoptera, Hemiptera, Odonata, Crustacea, Mollusca, Polychaeta, Coleoptera, Diptera, Hirudinea, Oligochaeta</t>
  </si>
  <si>
    <t>3 - 6</t>
  </si>
  <si>
    <t>0.3 - 0.9</t>
  </si>
  <si>
    <t>Moderate Pollution</t>
  </si>
  <si>
    <t>Green</t>
  </si>
  <si>
    <t>Hemiptera, Mollusca, Coleoptera, Diptera, Oligochaeta</t>
  </si>
  <si>
    <t>2 - 5</t>
  </si>
  <si>
    <t>0.4 &amp; less</t>
  </si>
  <si>
    <t>Heavy Pollution</t>
  </si>
  <si>
    <t>Orange</t>
  </si>
  <si>
    <t>0 - 2</t>
  </si>
  <si>
    <t>0 - 0.2</t>
  </si>
  <si>
    <t>Severe Pollution</t>
  </si>
  <si>
    <t>Red</t>
  </si>
  <si>
    <t>Source : Central Pollution Control Board</t>
  </si>
  <si>
    <t>Location</t>
  </si>
  <si>
    <t>Water Quality Class</t>
  </si>
  <si>
    <t xml:space="preserve">Water Quality </t>
  </si>
  <si>
    <t>Physico - Chemical (PWQC)</t>
  </si>
  <si>
    <t>(Biological)</t>
  </si>
  <si>
    <t>Okhla Barrage (River Yamuna)</t>
  </si>
  <si>
    <t>Inlet of BTPP at Agra Canal</t>
  </si>
  <si>
    <t>Mixing of BTPP outlet at Agra Canal</t>
  </si>
  <si>
    <t>BTPP  : Badarpur Thermal Power Plant</t>
  </si>
  <si>
    <t>Name of Metro City</t>
  </si>
  <si>
    <t>Municipal Population</t>
  </si>
  <si>
    <t>Volume of Waste Water Generated (mld)</t>
  </si>
  <si>
    <t>Waste Water Collected</t>
  </si>
  <si>
    <t>Capacity</t>
  </si>
  <si>
    <t>Treatment</t>
  </si>
  <si>
    <t>Mode of Disposal</t>
  </si>
  <si>
    <t xml:space="preserve">Industrial </t>
  </si>
  <si>
    <t>Volume (mld)</t>
  </si>
  <si>
    <t>%</t>
  </si>
  <si>
    <t>(mld)</t>
  </si>
  <si>
    <t>Primary</t>
  </si>
  <si>
    <t>Secondary</t>
  </si>
  <si>
    <t>Ahmedabad</t>
  </si>
  <si>
    <t>Y</t>
  </si>
  <si>
    <t>Sabarmati river</t>
  </si>
  <si>
    <t>Tikarpara (0.1)</t>
  </si>
  <si>
    <t>Gomlai (0.1)</t>
  </si>
  <si>
    <t>Polavaram (0.0)</t>
  </si>
  <si>
    <t>Phulgaon (0.1)</t>
  </si>
  <si>
    <t>Sakleshpur (6.3)</t>
  </si>
  <si>
    <t>Lakhpuri (0.001)</t>
  </si>
  <si>
    <t>Garudeshwar (0.002)</t>
  </si>
  <si>
    <t>Rangeli (0.001)</t>
  </si>
  <si>
    <t>Kantamal (0.0)</t>
  </si>
  <si>
    <t>Panposh (0.0)</t>
  </si>
  <si>
    <t>Konta (0.0)</t>
  </si>
  <si>
    <t>Vijayawada (0.0)</t>
  </si>
  <si>
    <t>Kudige (0.0)</t>
  </si>
  <si>
    <t>Dedtalai (0.000)</t>
  </si>
  <si>
    <t>Chandwada (0.00)</t>
  </si>
  <si>
    <t>Mataji (0.00)</t>
  </si>
  <si>
    <t>Tikarpara (0.4)</t>
  </si>
  <si>
    <t>Nandira (0.6)</t>
  </si>
  <si>
    <t>Jagdalpur (1.1)</t>
  </si>
  <si>
    <t>Cholachagudda (0.9)</t>
  </si>
  <si>
    <t>Hogenekkal (10.0)</t>
  </si>
  <si>
    <t>Lakhpuri (0.002)</t>
  </si>
  <si>
    <t>Garudeshwar (0.012)</t>
  </si>
  <si>
    <t>Rangeli (0.003)</t>
  </si>
  <si>
    <t>Panposh (0.1)</t>
  </si>
  <si>
    <t>Bhatpalli (0.1)</t>
  </si>
  <si>
    <t>Kollegal (0.0)</t>
  </si>
  <si>
    <t>Dedtalai (0.001)</t>
  </si>
  <si>
    <t>Chandwada (0.009)</t>
  </si>
  <si>
    <t>Abu-Road (0.001)</t>
  </si>
  <si>
    <t>Bamnidi (0.03)</t>
  </si>
  <si>
    <t>PG Bridge (0.77)</t>
  </si>
  <si>
    <t>Satrapur (0.11)</t>
  </si>
  <si>
    <t>NR     :  No Rainfall</t>
  </si>
  <si>
    <t>Percent distribution of 503 districts received</t>
  </si>
  <si>
    <t xml:space="preserve">TABLE  6.1.4  :  LIST OF DISTRICTS WITH DEFICIENT OR SCANTY RAINFALL </t>
  </si>
  <si>
    <t>MCM/yr  : Million Cubic Metre/Year</t>
  </si>
  <si>
    <t xml:space="preserve">TABLE  6.1.10 :  GROUND WATER RESOURCES </t>
  </si>
  <si>
    <t>(Cumecs)</t>
  </si>
  <si>
    <t>V. Valley,Ksc Valley</t>
  </si>
  <si>
    <t>Bhopal</t>
  </si>
  <si>
    <t>Sea</t>
  </si>
  <si>
    <t>Hughly river/ Fish Farm</t>
  </si>
  <si>
    <t>Coimbatore</t>
  </si>
  <si>
    <t>Nayal river, Irrigation</t>
  </si>
  <si>
    <t>Agriculture, Yamuna River</t>
  </si>
  <si>
    <t>Hyderabad</t>
  </si>
  <si>
    <t>River, Irrigation</t>
  </si>
  <si>
    <t>Indore</t>
  </si>
  <si>
    <t>Khan River, Irrigation</t>
  </si>
  <si>
    <t>Jaipur</t>
  </si>
  <si>
    <t>Kanpur</t>
  </si>
  <si>
    <t>Ganga, Sewage Farm</t>
  </si>
  <si>
    <t>Kochi</t>
  </si>
  <si>
    <t>Cochin Back waters</t>
  </si>
  <si>
    <t>Lucknow</t>
  </si>
  <si>
    <t>Gomati River</t>
  </si>
  <si>
    <t>Ludhiana</t>
  </si>
  <si>
    <t>Agriculture, Sea</t>
  </si>
  <si>
    <t>Madurai</t>
  </si>
  <si>
    <t>Nagpur</t>
  </si>
  <si>
    <t>Agricultire</t>
  </si>
  <si>
    <t>Patna</t>
  </si>
  <si>
    <t>River, Fishries</t>
  </si>
  <si>
    <t>Pune</t>
  </si>
  <si>
    <t>Surat</t>
  </si>
  <si>
    <t>-</t>
  </si>
  <si>
    <t>Garden/Creek</t>
  </si>
  <si>
    <t>Vadodara</t>
  </si>
  <si>
    <t>river, Agriculture</t>
  </si>
  <si>
    <t>Varanasi</t>
  </si>
  <si>
    <t>Ganga, Agriculture</t>
  </si>
  <si>
    <t>Vishakhapatnam</t>
  </si>
  <si>
    <t>Deficient/Scanty</t>
  </si>
  <si>
    <t>1997</t>
  </si>
  <si>
    <t>1998</t>
  </si>
  <si>
    <t>1999</t>
  </si>
  <si>
    <t>Source : India Meteorological Department</t>
  </si>
  <si>
    <t xml:space="preserve">   Mahi</t>
  </si>
  <si>
    <t xml:space="preserve">   Tapi</t>
  </si>
  <si>
    <t xml:space="preserve">  Krishna</t>
  </si>
  <si>
    <t>Pamba</t>
  </si>
  <si>
    <t>Dwarekeswar</t>
  </si>
  <si>
    <t>Kumari</t>
  </si>
  <si>
    <t>Ichamati</t>
  </si>
  <si>
    <t>Mandovi</t>
  </si>
  <si>
    <t>Mapusa</t>
  </si>
  <si>
    <t>Chapora</t>
  </si>
  <si>
    <t>Zuari</t>
  </si>
  <si>
    <t>Sub-Himalayan West Bengal &amp; Sikkim</t>
  </si>
  <si>
    <t>Sl. No.</t>
  </si>
  <si>
    <t>ND</t>
  </si>
  <si>
    <t xml:space="preserve">Indus </t>
  </si>
  <si>
    <t>Rampur (18)</t>
  </si>
  <si>
    <t>Saigaon (35)</t>
  </si>
  <si>
    <t>Dameracherla (46)</t>
  </si>
  <si>
    <t>Elunuthimangalam (92)</t>
  </si>
  <si>
    <t>Garudeshwar (1.522</t>
  </si>
  <si>
    <t>Lakhpuri (1.600)</t>
  </si>
  <si>
    <t>Vautha (1.600)</t>
  </si>
  <si>
    <t>Sundergarh (2)</t>
  </si>
  <si>
    <t>Panposh (6)</t>
  </si>
  <si>
    <t>Pathagudem (4)</t>
  </si>
  <si>
    <t>Holehonnur (1)</t>
  </si>
  <si>
    <t>Muthankera (3)</t>
  </si>
  <si>
    <t>Barmanghat (0.404)</t>
  </si>
  <si>
    <t>Dedtalai (1.188)</t>
  </si>
  <si>
    <t>Durvesh (1.098)</t>
  </si>
  <si>
    <t>Andhiyarkore (58)</t>
  </si>
  <si>
    <t>RSP Nala (65)</t>
  </si>
  <si>
    <t>Konta (90)</t>
  </si>
  <si>
    <t>Taklali (157)</t>
  </si>
  <si>
    <t>Elunuthimangalam (152)</t>
  </si>
  <si>
    <t>Ghala (1.936)</t>
  </si>
  <si>
    <t>Patan (3.079)</t>
  </si>
  <si>
    <t>Vautha (3.293)</t>
  </si>
  <si>
    <t>Baronda (9)</t>
  </si>
  <si>
    <t>Telcher (17)</t>
  </si>
  <si>
    <t>Gandlapet (32)</t>
  </si>
  <si>
    <t>Marol (19)</t>
  </si>
  <si>
    <t>Muthankera (10)</t>
  </si>
  <si>
    <t>Sarangkheda (1.600)</t>
  </si>
  <si>
    <t>Chandwada (1.600)</t>
  </si>
  <si>
    <t>Durvesh (1.522)</t>
  </si>
  <si>
    <t>Andhiyarkore (7.8)</t>
  </si>
  <si>
    <t>Gomlai  (14)</t>
  </si>
  <si>
    <t>Gomlai  (3.9)</t>
  </si>
  <si>
    <t>Bhatpalli (13.4)</t>
  </si>
  <si>
    <t>Keesara (16.0)</t>
  </si>
  <si>
    <t>Elunuthimangalam (114.2))</t>
  </si>
  <si>
    <t>Lakhpuri (0.477)</t>
  </si>
  <si>
    <t>Patan (0.757)</t>
  </si>
  <si>
    <t>Vautha (0.641)</t>
  </si>
  <si>
    <t>Sundergarh (1.5)</t>
  </si>
  <si>
    <t>Jenapur (1.0)</t>
  </si>
  <si>
    <t>Pauni (0.5)</t>
  </si>
  <si>
    <t>Karad (0.5)</t>
  </si>
  <si>
    <t>Annavasal (0.5)</t>
  </si>
  <si>
    <t>Dedtalai (0.395)</t>
  </si>
  <si>
    <t>Belkheri (0.140)</t>
  </si>
  <si>
    <t>Durvesh (0.235)</t>
  </si>
  <si>
    <t>Andhiyarkore (26.7)</t>
  </si>
  <si>
    <t>Baronda (4.4)</t>
  </si>
  <si>
    <t>No of C.W.C Sites</t>
  </si>
  <si>
    <t xml:space="preserve">Heighst </t>
  </si>
  <si>
    <t>Site Name/Value</t>
  </si>
  <si>
    <t>Goalpara</t>
  </si>
  <si>
    <t xml:space="preserve">Karbi Anaglong </t>
  </si>
  <si>
    <t>N.C. Hills</t>
  </si>
  <si>
    <t>Nagaon</t>
  </si>
  <si>
    <t>Udalguri</t>
  </si>
  <si>
    <t>Dhalai</t>
  </si>
  <si>
    <t>South 24 Parganas</t>
  </si>
  <si>
    <t>Note *: Combining Subernarekha and other small rivers between Subernarekha and Baitarni.</t>
  </si>
  <si>
    <t>mld - Minimum Lethal Load</t>
  </si>
  <si>
    <t>TABLE  6.3.5 : WATER FLOW IN STREAM FOR THE PERIOD 2002-03 to 2009-2010</t>
  </si>
  <si>
    <t>1971- 2010</t>
  </si>
  <si>
    <t>1972-2008</t>
  </si>
  <si>
    <t>1964-2010</t>
  </si>
  <si>
    <t>1965- 2010</t>
  </si>
  <si>
    <t>1971-2009</t>
  </si>
  <si>
    <t>West Flowing River</t>
  </si>
  <si>
    <t>Seoninarayan      (22800.00)</t>
  </si>
  <si>
    <t>Jaraikela               (12539.00)</t>
  </si>
  <si>
    <t>Polavaram                  (87250)</t>
  </si>
  <si>
    <t>Bawapuram (36303.25)</t>
  </si>
  <si>
    <t>Musiri               (7690.26)</t>
  </si>
  <si>
    <t>Bentawal  (9832.00)</t>
  </si>
  <si>
    <t xml:space="preserve">Nanipalsan  (9500)                 </t>
  </si>
  <si>
    <t>Khanpur            (31061.914)</t>
  </si>
  <si>
    <t>Salebhata  (4.17)</t>
  </si>
  <si>
    <t>Bolani                      (16.00)</t>
  </si>
  <si>
    <t>Sangam (1101)</t>
  </si>
  <si>
    <t>Vendur (689.082)</t>
  </si>
  <si>
    <t>Gopurajapuram (0.38)</t>
  </si>
  <si>
    <t>Ashramam  (120.38)</t>
  </si>
  <si>
    <t>Pingalwada (1085)</t>
  </si>
  <si>
    <t xml:space="preserve"> Dhulsar               (616)</t>
  </si>
  <si>
    <t>Chitrasani (127.200)</t>
  </si>
  <si>
    <t>Tikarapara    (121.00)</t>
  </si>
  <si>
    <t>Polavaram              (65.07)</t>
  </si>
  <si>
    <t>Daddi  (679.603)</t>
  </si>
  <si>
    <t>Chunchunkatte   (48.68)</t>
  </si>
  <si>
    <t>Neelaeshwaram (65.13)</t>
  </si>
  <si>
    <t>Garudeswar            (55.00)</t>
  </si>
  <si>
    <t>Khanpur (7.900)</t>
  </si>
  <si>
    <t>Baronda (0.00)</t>
  </si>
  <si>
    <t>Ambabai              (0.00)</t>
  </si>
  <si>
    <t>Vijaywade  (18.947)</t>
  </si>
  <si>
    <t>Akkihebbail                   (0.0)</t>
  </si>
  <si>
    <t>Addoor              (0.00)</t>
  </si>
  <si>
    <t>Mahuwa                (0.00)</t>
  </si>
  <si>
    <t>Chandwade (0.00)</t>
  </si>
  <si>
    <t>Mataji                  (0.00)</t>
  </si>
  <si>
    <t>4.17 to 22800.00</t>
  </si>
  <si>
    <t>16.00 to 12539.00</t>
  </si>
  <si>
    <t>1101 to 87250</t>
  </si>
  <si>
    <t>689.082 to 36303.25</t>
  </si>
  <si>
    <t>0.38 to  7690.26</t>
  </si>
  <si>
    <t>120.38 to 9832.00</t>
  </si>
  <si>
    <t>1085 to 9500</t>
  </si>
  <si>
    <t>127.200 to 31061.914</t>
  </si>
  <si>
    <t>0.00 to 121.0</t>
  </si>
  <si>
    <t>0.00 to 65.07</t>
  </si>
  <si>
    <t>18.947 to 679.603</t>
  </si>
  <si>
    <t>0.00 to 48.68</t>
  </si>
  <si>
    <t>0.00 to 65.13</t>
  </si>
  <si>
    <t>0.00 to 55.00</t>
  </si>
  <si>
    <t>0.00 to 7.900</t>
  </si>
  <si>
    <t>Source : Integrated Hydrological Data  Book, March 2012, (ISO), CWC.</t>
  </si>
  <si>
    <t>Keesinga                     (14.770)</t>
  </si>
  <si>
    <t>Panposh                (4.573)</t>
  </si>
  <si>
    <t>Po;avaram                     (12.067)</t>
  </si>
  <si>
    <t>Yadgir                      (13.191)</t>
  </si>
  <si>
    <t>Biligundulu                 (0.238)</t>
  </si>
  <si>
    <t>Kumbidi  (0.385)</t>
  </si>
  <si>
    <t>Sarankheda                  (5.015)</t>
  </si>
  <si>
    <t>Sandia                   (47.17)</t>
  </si>
  <si>
    <t>Mataji                        (2.311)</t>
  </si>
  <si>
    <t>Kantamal (0.000)</t>
  </si>
  <si>
    <t>Tilga                          (1.469)</t>
  </si>
  <si>
    <t>Saigaon                 (0.001)</t>
  </si>
  <si>
    <t>Karad (0.105)</t>
  </si>
  <si>
    <t>Thengudi                 (0.003)</t>
  </si>
  <si>
    <t>Ambarampalayam  (0.009)</t>
  </si>
  <si>
    <t>Gopalkheda            (0.508)</t>
  </si>
  <si>
    <t>Chandwads              (0.047)</t>
  </si>
  <si>
    <t>Tikarapara              (0.051)</t>
  </si>
  <si>
    <t>Pamposh                  (0.010)</t>
  </si>
  <si>
    <t>Polavaram              (0.027)</t>
  </si>
  <si>
    <t>wadenpalli            (0.620)</t>
  </si>
  <si>
    <t>Kudimodi                    (0.038)</t>
  </si>
  <si>
    <t>Ramamanglam   (0.008)</t>
  </si>
  <si>
    <t>Burhanpur              (0.011)</t>
  </si>
  <si>
    <t>Pathsguden             (0.000)</t>
  </si>
  <si>
    <t>Takali                     (0.000)</t>
  </si>
  <si>
    <t>Thengidi                 (0.002)</t>
  </si>
  <si>
    <t>Kalampur  (0.000)</t>
  </si>
  <si>
    <t>Gopalkheda  (0.000)</t>
  </si>
  <si>
    <t>Panposh                (4.583)</t>
  </si>
  <si>
    <t>Po;avaram                     (12.094)</t>
  </si>
  <si>
    <t>Yadgir                      (13.195)</t>
  </si>
  <si>
    <t>Biligundulu                 (0.279)</t>
  </si>
  <si>
    <t>Kumbidi  (0.389)</t>
  </si>
  <si>
    <t>Sandia                   (47.212)</t>
  </si>
  <si>
    <t>Karad      (0.109)</t>
  </si>
  <si>
    <t>Ambarampalayam  (0.011)</t>
  </si>
  <si>
    <t>Chandwads              (0.137)</t>
  </si>
  <si>
    <t>0.000 to 14.770</t>
  </si>
  <si>
    <t>1.469 to 4.573</t>
  </si>
  <si>
    <t>0.001 to 12.067</t>
  </si>
  <si>
    <t>0.105 to 13.191</t>
  </si>
  <si>
    <t>0.003 to 0.268</t>
  </si>
  <si>
    <t>0.009 to 0.385</t>
  </si>
  <si>
    <t>0.508 to 5.015</t>
  </si>
  <si>
    <t>0.047 to 47.17</t>
  </si>
  <si>
    <t>0.000 to 2.311</t>
  </si>
  <si>
    <t>0.000 to 0.051</t>
  </si>
  <si>
    <t>0.000 to 0.010</t>
  </si>
  <si>
    <t>0.000 to 0.027</t>
  </si>
  <si>
    <t>0.000 to  0.620</t>
  </si>
  <si>
    <t>0.002 to 0.038</t>
  </si>
  <si>
    <t>0.000 to 0.008</t>
  </si>
  <si>
    <t>0.000 to 0.011</t>
  </si>
  <si>
    <t>0.000 to 0.383</t>
  </si>
  <si>
    <t>0.000 to 0.000</t>
  </si>
  <si>
    <t>1.469 to4.583</t>
  </si>
  <si>
    <t>0.001 to 12.094</t>
  </si>
  <si>
    <t>0.109 to 13.195</t>
  </si>
  <si>
    <t>0.005 to 0.279</t>
  </si>
  <si>
    <t>0.011 to 0.389</t>
  </si>
  <si>
    <t>0.137 to 47.212</t>
  </si>
  <si>
    <t xml:space="preserve">Source :CWC,  Integrated Hydrological Data  Book (Non- Classified River Basin), September,2012 </t>
  </si>
  <si>
    <t>2008-2009</t>
  </si>
  <si>
    <t>Tikarapara   (49608)</t>
  </si>
  <si>
    <t>Sukma    (- )</t>
  </si>
  <si>
    <t>Jenapur  (17049)</t>
  </si>
  <si>
    <t>Polavaram  (26655)</t>
  </si>
  <si>
    <t>Wadenpally  (21622)</t>
  </si>
  <si>
    <t>Kodumudi  (5575)</t>
  </si>
  <si>
    <t>Neeleshwaram  (4193)</t>
  </si>
  <si>
    <t>Durvesh  (1950)</t>
  </si>
  <si>
    <t>Handia (15616)</t>
  </si>
  <si>
    <t>Mataji (1055)</t>
  </si>
  <si>
    <t>Anandpur   ( -)</t>
  </si>
  <si>
    <t>Betmogrra ( 0)</t>
  </si>
  <si>
    <t>Halia (351)</t>
  </si>
  <si>
    <t>Thevur (0)</t>
  </si>
  <si>
    <t>Addoor (  -)</t>
  </si>
  <si>
    <t>Pingalwada   (86)</t>
  </si>
  <si>
    <t>Chandwada  (323)</t>
  </si>
  <si>
    <t>Baltura ( 0)</t>
  </si>
  <si>
    <t>Tikarapara   (9655)</t>
  </si>
  <si>
    <t>Jenapur  (2826)</t>
  </si>
  <si>
    <t>Polavaram  (2368)</t>
  </si>
  <si>
    <t>Wadenpally  (3224))</t>
  </si>
  <si>
    <t>Kodumudi  (3397)</t>
  </si>
  <si>
    <t>Neeleshwaram  (1409)</t>
  </si>
  <si>
    <t>Durvesh  (126)</t>
  </si>
  <si>
    <t>Maneleshwar (15227)</t>
  </si>
  <si>
    <t>Vautha (345)</t>
  </si>
  <si>
    <t>Anandpur ( -)</t>
  </si>
  <si>
    <t>Betmogrra (0)</t>
  </si>
  <si>
    <t>Kurunwad (0)</t>
  </si>
  <si>
    <t>K.M. Wadi (0)</t>
  </si>
  <si>
    <t>Addoor  (-)</t>
  </si>
  <si>
    <t>Gadat   ( 0)</t>
  </si>
  <si>
    <t>Chandwada (0 )</t>
  </si>
  <si>
    <t>Baltura (0)</t>
  </si>
  <si>
    <t>Tikarapara   (59269)</t>
  </si>
  <si>
    <t>Jenapur  (19875)</t>
  </si>
  <si>
    <t>Polavaram  (29023)</t>
  </si>
  <si>
    <t>Wadenpally  (24846)</t>
  </si>
  <si>
    <t>Kodumudu  (8972)</t>
  </si>
  <si>
    <t>Neeleshwaram  (5602)</t>
  </si>
  <si>
    <t>Durvesh  (2076)</t>
  </si>
  <si>
    <t>Maneleshwar (28066)</t>
  </si>
  <si>
    <t>Mataji  (1067)</t>
  </si>
  <si>
    <t>Anandpur       ( -)</t>
  </si>
  <si>
    <t>Betmogrra     ( 0)</t>
  </si>
  <si>
    <t>Cholachaguda (352)</t>
  </si>
  <si>
    <t>Thopper (0)</t>
  </si>
  <si>
    <t>Addoor (- )</t>
  </si>
  <si>
    <t>Pingalwada (116)</t>
  </si>
  <si>
    <t>Bamni (270)</t>
  </si>
  <si>
    <t>Bellora ( 0)</t>
  </si>
  <si>
    <t>.- to 49608</t>
  </si>
  <si>
    <t>.- to 17049</t>
  </si>
  <si>
    <t>0 to 26655</t>
  </si>
  <si>
    <t>351 to 21622</t>
  </si>
  <si>
    <t>0 to 5575</t>
  </si>
  <si>
    <t>.- to 4193</t>
  </si>
  <si>
    <t>86 to 1950</t>
  </si>
  <si>
    <t>323 to 128.38.90</t>
  </si>
  <si>
    <t>0 to 1055</t>
  </si>
  <si>
    <t>- to 9655</t>
  </si>
  <si>
    <t>- to 2826</t>
  </si>
  <si>
    <t>0 to 2368</t>
  </si>
  <si>
    <t>0 to 3224</t>
  </si>
  <si>
    <t>0 to  3397</t>
  </si>
  <si>
    <t>- to 1409</t>
  </si>
  <si>
    <t>0 to 128</t>
  </si>
  <si>
    <t>0 to 15226.87</t>
  </si>
  <si>
    <t>0 to 345</t>
  </si>
  <si>
    <t>- to 59263</t>
  </si>
  <si>
    <t>- to 19875</t>
  </si>
  <si>
    <t>0 to 29023</t>
  </si>
  <si>
    <t>352 to 24846</t>
  </si>
  <si>
    <t>0 to 8972</t>
  </si>
  <si>
    <t>- to 5602</t>
  </si>
  <si>
    <t>116 to 2076</t>
  </si>
  <si>
    <t>270 to 28065.77</t>
  </si>
  <si>
    <t>0 to 1067</t>
  </si>
  <si>
    <t>Source :CWC,  Integrated Hydrological Data  Book (Non- Classified River Basin), March 2012</t>
  </si>
  <si>
    <t>West Flowing Rivers</t>
  </si>
  <si>
    <t>Kesinga (7.9)</t>
  </si>
  <si>
    <t>Basantpur (7.0)</t>
  </si>
  <si>
    <t>Simga (8.6)</t>
  </si>
  <si>
    <t>Basantpur (7.9)</t>
  </si>
  <si>
    <t>Nandira (7.6)</t>
  </si>
  <si>
    <t>Tilga (6.4)</t>
  </si>
  <si>
    <t>Jenapur (8.4)</t>
  </si>
  <si>
    <t>Tilga (7.8)</t>
  </si>
  <si>
    <t>Tekra (8.2)</t>
  </si>
  <si>
    <t>Perur (7.0)</t>
  </si>
  <si>
    <t>Pathagudem (8.8)</t>
  </si>
  <si>
    <t>Konta (8.3)</t>
  </si>
  <si>
    <t>Vijaywada (8.1)</t>
  </si>
  <si>
    <t>Cholachagudda (7.0)</t>
  </si>
  <si>
    <t>Bawapuram (9.2)</t>
  </si>
  <si>
    <t>Kurunwad (7.5)</t>
  </si>
  <si>
    <t>Nallamaranpatty (8.3)</t>
  </si>
  <si>
    <t>Savandapur (7.1)</t>
  </si>
  <si>
    <t>Nallamaranpatty (8.6)</t>
  </si>
  <si>
    <t>Nellathuri (7.7)</t>
  </si>
  <si>
    <t>Mangaon (7.4)</t>
  </si>
  <si>
    <t>Kalloopara (5.9)</t>
  </si>
  <si>
    <t>Beline Bridge (8.5)</t>
  </si>
  <si>
    <t>Kalampur (6.8)</t>
  </si>
  <si>
    <t>Mahuwa  (7.7)</t>
  </si>
  <si>
    <t>Manot (8.3)</t>
  </si>
  <si>
    <t>Derol Bridge  (8.5)</t>
  </si>
  <si>
    <t>Burthanpur (6.3)</t>
  </si>
  <si>
    <t>Bamni (7.2)</t>
  </si>
  <si>
    <t>Pingalwada (6.8)</t>
  </si>
  <si>
    <t>Gopalkheda (9.2)</t>
  </si>
  <si>
    <t>Gaudeshwar (9.3)</t>
  </si>
  <si>
    <t>Mataji (8.5)</t>
  </si>
  <si>
    <t>Sarangkheda  (7.7)</t>
  </si>
  <si>
    <t>Dindori (8.1)</t>
  </si>
  <si>
    <t>Abu Road (8.1)</t>
  </si>
  <si>
    <t>Simga (20)</t>
  </si>
  <si>
    <t>RSP Nala (14)</t>
  </si>
  <si>
    <t>Nandgaon (28)</t>
  </si>
  <si>
    <t>Paleru Bridge (40)</t>
  </si>
  <si>
    <t>Elunuthimangalam (56)</t>
  </si>
  <si>
    <t>Pudur (28.8)</t>
  </si>
  <si>
    <t>Mahuwa (32)</t>
  </si>
  <si>
    <t>Chanwada (32)</t>
  </si>
  <si>
    <t>Luwara (138)</t>
  </si>
  <si>
    <t>Andhiyarkore (2 )</t>
  </si>
  <si>
    <t>Tilga (5)</t>
  </si>
  <si>
    <t>Perur (5)</t>
  </si>
  <si>
    <t>Simoga (3)</t>
  </si>
  <si>
    <t>Thengudi (8)</t>
  </si>
  <si>
    <t>Yennehole (2)</t>
  </si>
  <si>
    <t>Bamni (8)</t>
  </si>
  <si>
    <t>Mataji (29)</t>
  </si>
  <si>
    <t>Andhiyarkore (49)</t>
  </si>
  <si>
    <t>RSP Nala (40)</t>
  </si>
  <si>
    <t>Bamni (156)</t>
  </si>
  <si>
    <t>Chulacgudda (83)</t>
  </si>
  <si>
    <t>Pudur (33.6)</t>
  </si>
  <si>
    <t>Hgopalkheda (36)</t>
  </si>
  <si>
    <t>Palan (60)</t>
  </si>
  <si>
    <t>Vautha (972.9)</t>
  </si>
  <si>
    <t>Tiulga (13)</t>
  </si>
  <si>
    <t>Hivera (26)</t>
  </si>
  <si>
    <t>Simoga (8)</t>
  </si>
  <si>
    <t>Nellithural (12)</t>
  </si>
  <si>
    <t>Yennehole (3)</t>
  </si>
  <si>
    <t>Sarangkheda (32)</t>
  </si>
  <si>
    <t>Bamni (32)</t>
  </si>
  <si>
    <t>Chitrasani (30)</t>
  </si>
  <si>
    <t>Simga (10.7)</t>
  </si>
  <si>
    <t>RSP Nala (5.8)</t>
  </si>
  <si>
    <t>Mancherial (13.2)</t>
  </si>
  <si>
    <t>Paleru Bridge (19.4)</t>
  </si>
  <si>
    <t>Elunuthimangalam (32.1)</t>
  </si>
  <si>
    <t>Pudur (5.9)</t>
  </si>
  <si>
    <t>Burhanpur (6.8)</t>
  </si>
  <si>
    <t>Pati (11.4)</t>
  </si>
  <si>
    <t>Luwara (65.1)</t>
  </si>
  <si>
    <t>Baronda (1.9)</t>
  </si>
  <si>
    <t>Tilga (1.9)</t>
  </si>
  <si>
    <t>Pauni (3.2)</t>
  </si>
  <si>
    <t>Karad (2.4)</t>
  </si>
  <si>
    <t>Thengumarahada (1.0)</t>
  </si>
  <si>
    <t>Ayilam (0.5)</t>
  </si>
  <si>
    <t>Mahuwa (6.8)</t>
  </si>
  <si>
    <t>Hoshangabad (1.0)</t>
  </si>
  <si>
    <t>Mataji (5.8)</t>
  </si>
  <si>
    <t>Jondhra (30.6)</t>
  </si>
  <si>
    <t>Nadhira (24.3)</t>
  </si>
  <si>
    <t>Bamni (107.8)</t>
  </si>
  <si>
    <t>T.Ramapuram (36.0)</t>
  </si>
  <si>
    <t>Elunuthimangalam (194.4)</t>
  </si>
  <si>
    <t>Ambarampalayam (23.3)</t>
  </si>
  <si>
    <t>Gopalkheda (12.6)</t>
  </si>
  <si>
    <t>Kogaon (44.7)</t>
  </si>
  <si>
    <t>Luwara (92.3)</t>
  </si>
  <si>
    <t>Baronda (4.9)</t>
  </si>
  <si>
    <t>Tigla (6.8)</t>
  </si>
  <si>
    <t>Pathagudem  (9.8)</t>
  </si>
  <si>
    <t>Simoga (2.9)</t>
  </si>
  <si>
    <t>Nallthur (14.6)</t>
  </si>
  <si>
    <t>Ayilam (1.0)</t>
  </si>
  <si>
    <t>Mahuwa (8.7)</t>
  </si>
  <si>
    <t>Chandwada (7.8)</t>
  </si>
  <si>
    <t>Kamalpur (5.8)</t>
  </si>
  <si>
    <t>Site Name/                      Value                 (2006-07)</t>
  </si>
  <si>
    <t>Site Name/                      Value                (2006-07)</t>
  </si>
  <si>
    <t>Site Name/                      Value               (2006-07)</t>
  </si>
  <si>
    <t>Site Name/             Value                           (2006-07)</t>
  </si>
  <si>
    <t>Tikarpara (0.0)</t>
  </si>
  <si>
    <t>Jaraikela (0.1)</t>
  </si>
  <si>
    <t>Polavaram (0.1)</t>
  </si>
  <si>
    <t>Phulgaon (0.3)</t>
  </si>
  <si>
    <t>Kudlur (0.060)</t>
  </si>
  <si>
    <t>Santeguli (0.1)</t>
  </si>
  <si>
    <t>Vautha (0.6)</t>
  </si>
  <si>
    <t>Baribda (0.0)</t>
  </si>
  <si>
    <t>Tulga (0.0)</t>
  </si>
  <si>
    <t>Musiri (0.000)</t>
  </si>
  <si>
    <t>Badlapur (0.0)</t>
  </si>
  <si>
    <t>Khanpur (0.1)</t>
  </si>
  <si>
    <t>Tikarapara (0.2)</t>
  </si>
  <si>
    <t>Tilga (18.7)</t>
  </si>
  <si>
    <t>Mancherial (0.9)</t>
  </si>
  <si>
    <t>Cholachagudda (1.4)</t>
  </si>
  <si>
    <t>Thengumarahada (2.034)</t>
  </si>
  <si>
    <t>Badlapur (0.9)</t>
  </si>
  <si>
    <t>Vautha  (1.4)</t>
  </si>
  <si>
    <t>Baronda (0.0)</t>
  </si>
  <si>
    <t>Telcher (0.1)</t>
  </si>
  <si>
    <t>Nandgaon (0.0)</t>
  </si>
  <si>
    <t>Vijaywada (0.0)</t>
  </si>
  <si>
    <t>Billigundulu (0.1)</t>
  </si>
  <si>
    <t>Derol Bridge (0.2)</t>
  </si>
  <si>
    <t>P.G. Bridge (0.11)</t>
  </si>
  <si>
    <t>T. Bekuppe (3.64)</t>
  </si>
  <si>
    <t>Karathodu (0.21)</t>
  </si>
  <si>
    <t>Sarangkheda (0.08)</t>
  </si>
  <si>
    <t>Chandwada (0.1)</t>
  </si>
  <si>
    <t>Vautha (9.90)</t>
  </si>
  <si>
    <t>Musiri (0.0)</t>
  </si>
  <si>
    <t>Erinjipuzha (0.005)</t>
  </si>
  <si>
    <t>Burthanpur (0.05)</t>
  </si>
  <si>
    <t>Gadat (0.05)</t>
  </si>
  <si>
    <t>Konta (1.23)</t>
  </si>
  <si>
    <t>T.Bekuppe (12.71)</t>
  </si>
  <si>
    <t>Kumbidi (0.49)</t>
  </si>
  <si>
    <t>Gopalkheda (0.26)</t>
  </si>
  <si>
    <t>Vautha (29.80)</t>
  </si>
  <si>
    <t>Jagadalpur (0.24)</t>
  </si>
  <si>
    <t>Akkihebbal (0.00)</t>
  </si>
  <si>
    <t>Ambarampalayam</t>
  </si>
  <si>
    <t>Mahuwa (0.08)</t>
  </si>
  <si>
    <t>Gadat (0.10)</t>
  </si>
  <si>
    <t>SimgA (13.2)</t>
  </si>
  <si>
    <t>RSP Nala (15.5)</t>
  </si>
  <si>
    <t>Mancherial (24.1)</t>
  </si>
  <si>
    <t>T. Ramapuram (83.5)</t>
  </si>
  <si>
    <t>Elunuthimsngalam (310.4)</t>
  </si>
  <si>
    <t>Puddur (22)</t>
  </si>
  <si>
    <t>Gopalkheda (84.7)</t>
  </si>
  <si>
    <t>Chandwada (88.8)</t>
  </si>
  <si>
    <t>Luwara (950)</t>
  </si>
  <si>
    <t>Rajim (1.9)</t>
  </si>
  <si>
    <t>Tilga (7.4)</t>
  </si>
  <si>
    <t>Pathagedum (2.9)</t>
  </si>
  <si>
    <t>Karad (5.1)</t>
  </si>
  <si>
    <t>Haladi (3.8)</t>
  </si>
  <si>
    <t>Burahnpur (26.7)</t>
  </si>
  <si>
    <t>Belkheri (4.6)</t>
  </si>
  <si>
    <t>Kamalpur (18.0)</t>
  </si>
  <si>
    <t>Simga (53.9)</t>
  </si>
  <si>
    <t>RSP Nala (38.9)</t>
  </si>
  <si>
    <t>Bamnidi (458.7)</t>
  </si>
  <si>
    <t>T. Ramapuram (362.6)</t>
  </si>
  <si>
    <t>Elunuthimangalam (3054.0)</t>
  </si>
  <si>
    <t>Ambarampalayam (59.6)</t>
  </si>
  <si>
    <t>Gopalkheda (277.3)</t>
  </si>
  <si>
    <t>Garudeswar (155.3)</t>
  </si>
  <si>
    <t>Luwara (2119)</t>
  </si>
  <si>
    <t>Baronda (6.0)</t>
  </si>
  <si>
    <t>Tilga (13.6)</t>
  </si>
  <si>
    <t>Konta (10.2)</t>
  </si>
  <si>
    <t>Simoga (7.8)</t>
  </si>
  <si>
    <t>Nellithurai (17.0)</t>
  </si>
  <si>
    <t>Haladi (3.9)</t>
  </si>
  <si>
    <t>Sarangkheda (63.1)</t>
  </si>
  <si>
    <t>Bamni (9.9)</t>
  </si>
  <si>
    <t>Kamalpur (30.0)</t>
  </si>
  <si>
    <t>Ghatora (0.14)</t>
  </si>
  <si>
    <t>RSP Nala (0.20)</t>
  </si>
  <si>
    <t>Mancherial (0.51)</t>
  </si>
  <si>
    <t>Huvenahahole (0.76)</t>
  </si>
  <si>
    <t>Thevur (1.01)</t>
  </si>
  <si>
    <t>Ambarampalayam (0.11)</t>
  </si>
  <si>
    <t>Sarangkheda (0.12)</t>
  </si>
  <si>
    <t>Bamni (0.27)</t>
  </si>
  <si>
    <t>Luwara (0.99)</t>
  </si>
  <si>
    <t>Baronda (0.05)</t>
  </si>
  <si>
    <t>Tilga (0.05)</t>
  </si>
  <si>
    <t>Konta (0.01)</t>
  </si>
  <si>
    <t>Marol (0.2)</t>
  </si>
  <si>
    <t>Thengumarahada (0.00)</t>
  </si>
  <si>
    <t>Mangaon (0.0)</t>
  </si>
  <si>
    <t>Sandia (0.05)</t>
  </si>
  <si>
    <t>Durvesh (0.05)</t>
  </si>
  <si>
    <t>Kurubhanta (1.20)</t>
  </si>
  <si>
    <t>Nandira (0.93)</t>
  </si>
  <si>
    <t>Pauni (1.16)</t>
  </si>
  <si>
    <t>Paleru Bridge (3.35)</t>
  </si>
  <si>
    <t>Kudlur (1.59)</t>
  </si>
  <si>
    <t>Kuttyadi (0.94)</t>
  </si>
  <si>
    <t>Burahnpur (0.36)</t>
  </si>
  <si>
    <t>Dindori (0.77)</t>
  </si>
  <si>
    <t>Luwara (1.16)</t>
  </si>
  <si>
    <t>Konta (0.31)</t>
  </si>
  <si>
    <t>Simoga (0.06)</t>
  </si>
  <si>
    <t>Annavasai (0.40)</t>
  </si>
  <si>
    <t>Aversha (0.02)</t>
  </si>
  <si>
    <t>Sarangkheda (0.15)</t>
  </si>
  <si>
    <t>Chandwada (0.20)</t>
  </si>
  <si>
    <t>Gadat (0.24)</t>
  </si>
  <si>
    <t>Simga (16.0)</t>
  </si>
  <si>
    <t>RSP Nala (17.4)</t>
  </si>
  <si>
    <t>Satrapur (19.7)</t>
  </si>
  <si>
    <t>T.Ramapuram (131.2)</t>
  </si>
  <si>
    <t>Elunuthimangalam (113.0)</t>
  </si>
  <si>
    <t>Badlapur (15)</t>
  </si>
  <si>
    <t>Gopalkheda (13.5)</t>
  </si>
  <si>
    <t>Chandwada (12.1)</t>
  </si>
  <si>
    <t>Vautha (85.9</t>
  </si>
  <si>
    <t>Baronda (5.0)</t>
  </si>
  <si>
    <t>Panposh (1.6)</t>
  </si>
  <si>
    <t>Simoga (0.8)</t>
  </si>
  <si>
    <t>Nellethori (0.3)</t>
  </si>
  <si>
    <t>Kumbidi (1)</t>
  </si>
  <si>
    <t>Mahuwa (12.1)</t>
  </si>
  <si>
    <t>Patan (3.3)</t>
  </si>
  <si>
    <t>Durvesh (8.4)</t>
  </si>
  <si>
    <t>Ghalora (80.0)</t>
  </si>
  <si>
    <t>RSP Nala (91.2)</t>
  </si>
  <si>
    <t>Bamni (65.3)</t>
  </si>
  <si>
    <t>T.Ramapuram (585.0)</t>
  </si>
  <si>
    <t>Elunuthimangalam (707.4)</t>
  </si>
  <si>
    <t>Balne Bridge (40)</t>
  </si>
  <si>
    <t>Gopalkheda (28.8)</t>
  </si>
  <si>
    <t>Garudeswar (16.7)</t>
  </si>
  <si>
    <t>Vautha (126.6)</t>
  </si>
  <si>
    <t>Pathardih (20.0)</t>
  </si>
  <si>
    <t>Tilga (15.8)</t>
  </si>
  <si>
    <t>Konta (1.7)</t>
  </si>
  <si>
    <t>Shimoga (3.2)</t>
  </si>
  <si>
    <t>Thengumarahada (6.0)</t>
  </si>
  <si>
    <t>Perumannu (1)</t>
  </si>
  <si>
    <t>Sarankheda (13.4)</t>
  </si>
  <si>
    <t>Dindori (5.9)</t>
  </si>
  <si>
    <t>Mataji (12.1)</t>
  </si>
  <si>
    <t>Tikarpara (-)</t>
  </si>
  <si>
    <t>RSP Nala (4.46)</t>
  </si>
  <si>
    <t>Bamni (0.14)</t>
  </si>
  <si>
    <t>Hoovinahahole (1.88)</t>
  </si>
  <si>
    <t>T.Bekuppe (3.64)</t>
  </si>
  <si>
    <t>Aversha (0.25)</t>
  </si>
  <si>
    <t>Gopalkheda (0.15)</t>
  </si>
  <si>
    <t>Dhulsar (0.40)</t>
  </si>
  <si>
    <t>Luwara (2.27)</t>
  </si>
  <si>
    <t>Rajim (-)</t>
  </si>
  <si>
    <t>Tilga (0.04)</t>
  </si>
  <si>
    <t>Konta (0.00)</t>
  </si>
  <si>
    <t>Kessara (0.00)</t>
  </si>
  <si>
    <t>Nallamarapatty (0.06)</t>
  </si>
  <si>
    <t>Perumannu (0.03)</t>
  </si>
  <si>
    <t>Sandia (0.01)</t>
  </si>
  <si>
    <t>Durvesh (0.08)</t>
  </si>
  <si>
    <t>Sundergarh       (-)</t>
  </si>
  <si>
    <t>RSP Nala ((14.71)</t>
  </si>
  <si>
    <t>Jagdalpur (1.19)</t>
  </si>
  <si>
    <t>T. Ramapuram (2.59)</t>
  </si>
  <si>
    <t>Elunuthimangalam (15.10)</t>
  </si>
  <si>
    <t>Badlapur (1.75)</t>
  </si>
  <si>
    <t>Burahnpur (0.40)</t>
  </si>
  <si>
    <t>Pati (4.00)</t>
  </si>
  <si>
    <t>Luwara (6.86)</t>
  </si>
  <si>
    <t>Selebhata (-)</t>
  </si>
  <si>
    <t>Tilga (0.21)</t>
  </si>
  <si>
    <t>P.G. Bridge (0.14)</t>
  </si>
  <si>
    <t>Simoga (0.48)</t>
  </si>
  <si>
    <t>T.K. Halli (0.77)</t>
  </si>
  <si>
    <t>Sarankheda (0.10)</t>
  </si>
  <si>
    <t>Chandwada (0.04)</t>
  </si>
  <si>
    <t>Chitrasani (0.07)</t>
  </si>
  <si>
    <t>Pathardin (28.4)</t>
  </si>
  <si>
    <t>Telcher (7.2)</t>
  </si>
  <si>
    <t>Tekra (6.2)</t>
  </si>
  <si>
    <t>Nellithurai (7.1)</t>
  </si>
  <si>
    <t>Kumbidi (9.2)</t>
  </si>
  <si>
    <t>Gopalkheda (5.6)</t>
  </si>
  <si>
    <t>Gurudeshwar (7.3)</t>
  </si>
  <si>
    <t>Derol Bridge (8.5)</t>
  </si>
  <si>
    <t>Simoga (1.4)</t>
  </si>
  <si>
    <t>RSP Nala (3.4)</t>
  </si>
  <si>
    <t>Bamni (0.0)</t>
  </si>
  <si>
    <t>Paleru Bridge (1.3)</t>
  </si>
  <si>
    <t>T. Bekuppe (0.1)</t>
  </si>
  <si>
    <t>Badlapur (3.9)</t>
  </si>
  <si>
    <t>Burahnpur (2.3)</t>
  </si>
  <si>
    <t>Manot (4.7)</t>
  </si>
  <si>
    <t>Abu Road (4.5)</t>
  </si>
  <si>
    <t>Kesinga (9.1)</t>
  </si>
  <si>
    <t>Jenapur (9.3)</t>
  </si>
  <si>
    <t>Satrapur (9.0)</t>
  </si>
  <si>
    <t>Kurunwad (8.5)</t>
  </si>
  <si>
    <t>Urachikellai (8.6)</t>
  </si>
  <si>
    <t>Mahuwa (10.3)</t>
  </si>
  <si>
    <t>Motinaroli (11.4)</t>
  </si>
  <si>
    <t>Pathardih (6.0)</t>
  </si>
  <si>
    <t>Saigaon (5.8)</t>
  </si>
  <si>
    <t>Karad (6.3)</t>
  </si>
  <si>
    <t>T.K. Halli (6.6)</t>
  </si>
  <si>
    <t>Bentawal (7.7)</t>
  </si>
  <si>
    <t>Gopalkheda (7.7)</t>
  </si>
  <si>
    <t>Manot (6.9)</t>
  </si>
  <si>
    <t>Pathardih (9.6)</t>
  </si>
  <si>
    <t>Nandira (1.6)</t>
  </si>
  <si>
    <t>Bamni (1.6)</t>
  </si>
  <si>
    <t>Vijayawada (1.3)</t>
  </si>
  <si>
    <t>Gopurajapuram (1.7)</t>
  </si>
  <si>
    <t>Bantwal (0.6)</t>
  </si>
  <si>
    <t>Sarangkheda (0.3)</t>
  </si>
  <si>
    <t>Mandleshwar (0.7)</t>
  </si>
  <si>
    <t>Vautha (7.0)</t>
  </si>
  <si>
    <t>Rajim (0.2)</t>
  </si>
  <si>
    <t>Tilga (0.8)</t>
  </si>
  <si>
    <t>Malkhed (0.1)</t>
  </si>
  <si>
    <t>Annavasai (0.1)</t>
  </si>
  <si>
    <t>Balne Bridge (0.1)</t>
  </si>
  <si>
    <t>Mahuwa (0.2)</t>
  </si>
  <si>
    <t>Gurudeswar (0.2)</t>
  </si>
  <si>
    <t>Kamlapur (0.1)</t>
  </si>
  <si>
    <t>Rajim (6.0)</t>
  </si>
  <si>
    <t>Gomlai (193.0)</t>
  </si>
  <si>
    <t>Bamni (85.0)</t>
  </si>
  <si>
    <t>Bawapuram (5.9)</t>
  </si>
  <si>
    <t>T.Bekuppe (8.2)</t>
  </si>
  <si>
    <t>Badlapur (2.2)</t>
  </si>
  <si>
    <t>Gopalkheda  (19.0)</t>
  </si>
  <si>
    <t>Mandleshwar (2.6)</t>
  </si>
  <si>
    <t>Pingalwada (43.0)</t>
  </si>
  <si>
    <t>Pathardih (1.0)</t>
  </si>
  <si>
    <t>Tilga (1.2)</t>
  </si>
  <si>
    <t>Saigaon (0.7)</t>
  </si>
  <si>
    <t>T. Ramapuram (1.1)</t>
  </si>
  <si>
    <t>Muthenkera (0.6)</t>
  </si>
  <si>
    <t>Thumpaman (0.2)</t>
  </si>
  <si>
    <t>Mahuwa (1.9)</t>
  </si>
  <si>
    <t>Gurudeshwar (1.3)</t>
  </si>
  <si>
    <t>Kamlapur (0.7)</t>
  </si>
  <si>
    <t>Simga (95)</t>
  </si>
  <si>
    <t>RSP Nala (68)</t>
  </si>
  <si>
    <t>Bhatpalli (117)</t>
  </si>
  <si>
    <t>Dharamcherela (153)</t>
  </si>
  <si>
    <t>Elunuthimangalam (318)</t>
  </si>
  <si>
    <t>Pudur (103)</t>
  </si>
  <si>
    <t>Burahnpur (108)</t>
  </si>
  <si>
    <t>Chhidgaon (114)</t>
  </si>
  <si>
    <t>Luwara (616)</t>
  </si>
  <si>
    <t>Baronda (18)</t>
  </si>
  <si>
    <t>Tilga (20)</t>
  </si>
  <si>
    <t>Perur (28)</t>
  </si>
  <si>
    <t>Simoga (20)</t>
  </si>
  <si>
    <t>Nellethori (20)</t>
  </si>
  <si>
    <t>Haladi (8)</t>
  </si>
  <si>
    <t>Gopalkheda (108)</t>
  </si>
  <si>
    <t>Bamni (35)</t>
  </si>
  <si>
    <t>Kamalpur (96)</t>
  </si>
  <si>
    <t>Andhiyakore (246)</t>
  </si>
  <si>
    <t>Nandira (209)</t>
  </si>
  <si>
    <t>Bamni (782)</t>
  </si>
  <si>
    <t>Cholachagudda (309)</t>
  </si>
  <si>
    <t>Elunuthimangalam (1041)</t>
  </si>
  <si>
    <t>Balne Bridge (207)</t>
  </si>
  <si>
    <t>Gopalkheda (142)</t>
  </si>
  <si>
    <t>Kogaon (305)</t>
  </si>
  <si>
    <t>Luwara (774)</t>
  </si>
  <si>
    <t>Baronda (42)</t>
  </si>
  <si>
    <t>Tilga (56)</t>
  </si>
  <si>
    <t>Pathagudem (96)</t>
  </si>
  <si>
    <t>Simoga (32)</t>
  </si>
  <si>
    <t>Nellethori (61)</t>
  </si>
  <si>
    <t>Aliyam (12)</t>
  </si>
  <si>
    <t>Mahuwa (120)</t>
  </si>
  <si>
    <t>Chandwada (113)</t>
  </si>
  <si>
    <t>Kamalpur (108)</t>
  </si>
  <si>
    <t>Pathardih (16)</t>
  </si>
  <si>
    <t xml:space="preserve">Tilga (20) </t>
  </si>
  <si>
    <t>Mancherial (24)</t>
  </si>
  <si>
    <t>Hoovinahahole (67)</t>
  </si>
  <si>
    <t>Elunuthimangalam (83)</t>
  </si>
  <si>
    <t>Elunuthimangalam (57)</t>
  </si>
  <si>
    <t>Aliyam (43)</t>
  </si>
  <si>
    <t>Gopalkheda (46)</t>
  </si>
  <si>
    <t>Chandwada (50)</t>
  </si>
  <si>
    <t>Luwara (69)</t>
  </si>
  <si>
    <t>Mahendergarh (0.0)</t>
  </si>
  <si>
    <t>Jarikela (12)</t>
  </si>
  <si>
    <t>Pathagudem (6)</t>
  </si>
  <si>
    <t>Karad (13)</t>
  </si>
  <si>
    <t>Thengumarhada (12)</t>
  </si>
  <si>
    <t>Balne Bride (7)</t>
  </si>
  <si>
    <t>Burahnpur (22)</t>
  </si>
  <si>
    <t>Beikheeri (5)</t>
  </si>
  <si>
    <t>Kamalpur (21)</t>
  </si>
  <si>
    <t>Sundergarh (55)</t>
  </si>
  <si>
    <t>Tilga (42)</t>
  </si>
  <si>
    <t>Bamni (51)</t>
  </si>
  <si>
    <t>T. Ramapuram (69)</t>
  </si>
  <si>
    <t>Aliyam (52)</t>
  </si>
  <si>
    <t>Goplkheda (75)</t>
  </si>
  <si>
    <t>Gurudeswar (66)</t>
  </si>
  <si>
    <t>Durvesh (95)</t>
  </si>
  <si>
    <t>Rampur (19)</t>
  </si>
  <si>
    <t>Panposh (22)</t>
  </si>
  <si>
    <t>Konta (17)</t>
  </si>
  <si>
    <t>Phulgaon (19)</t>
  </si>
  <si>
    <t>Thengumarhada (19)</t>
  </si>
  <si>
    <t>Pudur (25)</t>
  </si>
  <si>
    <t>Sarankheda (45)</t>
  </si>
  <si>
    <t>Gadarwara (18)</t>
  </si>
  <si>
    <t>Kamalpur (30)</t>
  </si>
  <si>
    <t>Pathardih (0.4)</t>
  </si>
  <si>
    <t>RSP Nala (0.4)</t>
  </si>
  <si>
    <t>Bamni (0.4)</t>
  </si>
  <si>
    <t>Hoovinahahole (5.1)</t>
  </si>
  <si>
    <t>Elunuthimangalam  (5.7)</t>
  </si>
  <si>
    <t>Haladi (0.3)</t>
  </si>
  <si>
    <t>Gopaikheda (2.1)</t>
  </si>
  <si>
    <t>Chandwada (2.2)</t>
  </si>
  <si>
    <t>Luwara (11.3)</t>
  </si>
  <si>
    <t>Sources:CWC, Integrated Hydrological Data Book (Non-Classified River Basin), March 2012.</t>
  </si>
  <si>
    <t>Baronda (0.1)</t>
  </si>
  <si>
    <t>Gomlai (0.2)</t>
  </si>
  <si>
    <t>Pathagudem (0.1)</t>
  </si>
  <si>
    <t>Karad (0.3)</t>
  </si>
  <si>
    <t>Thengumarhada (0.2)</t>
  </si>
  <si>
    <t>Balne Bridge (0)</t>
  </si>
  <si>
    <t>Burhanpur (0.6)</t>
  </si>
  <si>
    <t>Mandelshwar (0.2)</t>
  </si>
  <si>
    <t>Mataji (0.6)</t>
  </si>
  <si>
    <t>RSP Nala (0.8)</t>
  </si>
  <si>
    <t>Bamni (3.4)</t>
  </si>
  <si>
    <t>Hoovinahahole (9.9)</t>
  </si>
  <si>
    <t>Elunuthimangalam  (29.9)</t>
  </si>
  <si>
    <t>Ambarampalayam (1.8)</t>
  </si>
  <si>
    <t>Gopalkheda (6.7)</t>
  </si>
  <si>
    <t>Gurudeswar (4.3)</t>
  </si>
  <si>
    <t>Rampur (0.4)</t>
  </si>
  <si>
    <t>Gomlai (0.5)</t>
  </si>
  <si>
    <t>Phulgaon (0.4)</t>
  </si>
  <si>
    <t>Thengumarhada (0.4)</t>
  </si>
  <si>
    <t>Ramamangalam (0)</t>
  </si>
  <si>
    <t>Sarangkheda (1.8)</t>
  </si>
  <si>
    <t>Bamni (0.5)</t>
  </si>
  <si>
    <t>Mataji (0.9)</t>
  </si>
  <si>
    <t>Durvesh (108.8)</t>
  </si>
  <si>
    <t>Source : Status of Water Quality in India - 2009,  Central Pollution Control Board</t>
  </si>
  <si>
    <t>Mumbai</t>
  </si>
  <si>
    <t>Bangaleru</t>
  </si>
  <si>
    <t>Chennai</t>
  </si>
  <si>
    <t xml:space="preserve">The water flow in some of the important streams of the Country is given in table 6.3.5 </t>
  </si>
  <si>
    <t>Source: Central Pollution Control Board. (2009)</t>
  </si>
  <si>
    <t>2007*</t>
  </si>
  <si>
    <t>* : in 2003 the actual rainfall for Telangana should be 1006.7(mm) in place of 1009.4(mm) and 2004 for Tamil Nadu &amp; Puduchery. The normal r/f value should be 911.4(mm) in place of 11.4(mm)</t>
  </si>
  <si>
    <t>Source: Indian Meteorological Department</t>
  </si>
  <si>
    <t>Note: The districts Nandurbar and Pune in Madhya Maharastra have not been included in the list of Defficent/Scanty districts for June-Sept. 2010.</t>
  </si>
  <si>
    <t>The  State wise details of Inland Water resources of various types is presented in Table 6.3.2.  The table 6.3.3 shows the catchment area of major river basins.</t>
  </si>
  <si>
    <r>
      <t>6.6.2</t>
    </r>
    <r>
      <rPr>
        <sz val="7"/>
        <rFont val="Times New Roman"/>
        <family val="1"/>
      </rPr>
      <t xml:space="preserve">        </t>
    </r>
    <r>
      <rPr>
        <sz val="12"/>
        <rFont val="Times New Roman"/>
        <family val="1"/>
      </rPr>
      <t xml:space="preserve">Water pollution comes from three main sources: domestic sewage, industrial effluents and run-off from activities such as agriculture.  </t>
    </r>
    <r>
      <rPr>
        <sz val="12"/>
        <color indexed="8"/>
        <rFont val="Times New Roman"/>
        <family val="1"/>
      </rPr>
      <t xml:space="preserve">Major industrial sources of pollution in India include the fertilizer plants, refineries, pulp and paper mills, leather tanneries, metal plating and other chemical industries.       </t>
    </r>
    <r>
      <rPr>
        <sz val="12"/>
        <rFont val="Times New Roman"/>
        <family val="1"/>
      </rPr>
      <t xml:space="preserve">The problem of water pollution due to industries is because of the inadequate measures adopted for effluent treatment than to the intensity of industrial activities.  The 13 major water polluting industries have been identified and are closely monitored by the Central Pollution Control Board. </t>
    </r>
    <r>
      <rPr>
        <b/>
        <sz val="12"/>
        <rFont val="Times New Roman"/>
        <family val="1"/>
      </rPr>
      <t>A status report of the waste water generation, collection and treatment in metro cities is available in table 6.6.1</t>
    </r>
  </si>
  <si>
    <r>
      <t xml:space="preserve">6.6.4 Water pollution from domestic and human wastewater is severely harmful for humans too. The most common contamination in the water is from the disease bearing human wastes, which is usually detected by measuring fecal coliform levels. In some parts of the Country, the ground water is also found to be polluted.  </t>
    </r>
    <r>
      <rPr>
        <b/>
        <sz val="12"/>
        <rFont val="Times New Roman"/>
        <family val="1"/>
      </rPr>
      <t xml:space="preserve">As elaborated in table 6.6.2 , the occurrence of Arsenic in ground water has been reported from a number of Districts in various States.  </t>
    </r>
  </si>
  <si>
    <t>Source: Central  Water Commission-2010</t>
  </si>
  <si>
    <t>Table 6.6.2: OCCURRENCE OF HIGH ARSENIC IN GROUNDWATER OF SOME STATES OF INDIA</t>
  </si>
  <si>
    <t>6.2.2  The record of rainfall received over the years - State/ UT wise is in table 6.2.2 .  State wise distribution of districts as per the rainfall received is given  in table 6.2.3 .   The list of districts with deficient/ scanty rainfall is in table 6.2.4 .  The tables 6.2.5 (a) &amp; (b) give the trend of rain fall in India as per meteorological sub divisions during June –September.</t>
  </si>
  <si>
    <t>Biological (BWQC)*</t>
  </si>
  <si>
    <t>*  refer table 6.5.1</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</si>
</sst>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
    <numFmt numFmtId="173" formatCode="0.000_)"/>
    <numFmt numFmtId="174" formatCode="0.00000"/>
    <numFmt numFmtId="175" formatCode="0.0"/>
    <numFmt numFmtId="176" formatCode="0.000"/>
    <numFmt numFmtId="177" formatCode="0.0000"/>
    <numFmt numFmtId="178" formatCode="&quot;$&quot;#,##0.00"/>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quot;$&quot;* #,##0.00_-;\-&quot;$&quot;* #,##0.00_-;_-&quot;$&quot;* &quot;-&quot;??_-;_-@_-"/>
    <numFmt numFmtId="185" formatCode="0.0%"/>
    <numFmt numFmtId="186" formatCode="0.000%"/>
    <numFmt numFmtId="187" formatCode="0.0000%"/>
    <numFmt numFmtId="188" formatCode="0.00000%"/>
    <numFmt numFmtId="189" formatCode="0_)"/>
    <numFmt numFmtId="190" formatCode="0.00_)"/>
    <numFmt numFmtId="191" formatCode="0.000000"/>
    <numFmt numFmtId="192" formatCode="0.0000_)"/>
    <numFmt numFmtId="193" formatCode="[$-409]dddd\,\ mmmm\ dd\,\ yyyy"/>
    <numFmt numFmtId="194" formatCode="[$-409]h:mm:ss\ AM/PM"/>
    <numFmt numFmtId="195" formatCode="0.0000000"/>
    <numFmt numFmtId="196" formatCode="&quot;Yes&quot;;&quot;Yes&quot;;&quot;No&quot;"/>
    <numFmt numFmtId="197" formatCode="&quot;True&quot;;&quot;True&quot;;&quot;False&quot;"/>
    <numFmt numFmtId="198" formatCode="&quot;On&quot;;&quot;On&quot;;&quot;Off&quot;"/>
    <numFmt numFmtId="199" formatCode="[$€-2]\ #,##0.00_);[Red]\([$€-2]\ #,##0.00\)"/>
  </numFmts>
  <fonts count="81">
    <font>
      <sz val="10"/>
      <name val="Arial"/>
      <family val="0"/>
    </font>
    <font>
      <b/>
      <sz val="12"/>
      <name val="Arial"/>
      <family val="2"/>
    </font>
    <font>
      <sz val="10"/>
      <color indexed="53"/>
      <name val="Arial"/>
      <family val="2"/>
    </font>
    <font>
      <sz val="10"/>
      <color indexed="15"/>
      <name val="Arial"/>
      <family val="2"/>
    </font>
    <font>
      <sz val="10"/>
      <color indexed="45"/>
      <name val="Arial"/>
      <family val="2"/>
    </font>
    <font>
      <b/>
      <sz val="10"/>
      <name val="Arial"/>
      <family val="2"/>
    </font>
    <font>
      <vertAlign val="superscript"/>
      <sz val="10"/>
      <name val="Arial"/>
      <family val="2"/>
    </font>
    <font>
      <b/>
      <i/>
      <sz val="10"/>
      <name val="Arial"/>
      <family val="2"/>
    </font>
    <font>
      <b/>
      <vertAlign val="superscript"/>
      <sz val="10"/>
      <name val="Arial"/>
      <family val="2"/>
    </font>
    <font>
      <b/>
      <vertAlign val="subscript"/>
      <sz val="10"/>
      <name val="Arial"/>
      <family val="2"/>
    </font>
    <font>
      <i/>
      <sz val="10"/>
      <name val="Arial"/>
      <family val="2"/>
    </font>
    <font>
      <b/>
      <sz val="11"/>
      <color indexed="16"/>
      <name val="Arial"/>
      <family val="2"/>
    </font>
    <font>
      <sz val="10"/>
      <color indexed="16"/>
      <name val="Arial"/>
      <family val="2"/>
    </font>
    <font>
      <sz val="11"/>
      <color indexed="16"/>
      <name val="Arial"/>
      <family val="2"/>
    </font>
    <font>
      <b/>
      <sz val="10"/>
      <color indexed="16"/>
      <name val="Arial"/>
      <family val="2"/>
    </font>
    <font>
      <sz val="12"/>
      <name val="Arial"/>
      <family val="2"/>
    </font>
    <font>
      <u val="single"/>
      <sz val="7"/>
      <color indexed="12"/>
      <name val="Arial"/>
      <family val="2"/>
    </font>
    <font>
      <u val="single"/>
      <sz val="7"/>
      <color indexed="36"/>
      <name val="Arial"/>
      <family val="2"/>
    </font>
    <font>
      <sz val="10"/>
      <name val="Albertus Extra Bold"/>
      <family val="2"/>
    </font>
    <font>
      <b/>
      <sz val="10"/>
      <name val="Albertus Extra Bold"/>
      <family val="2"/>
    </font>
    <font>
      <sz val="8"/>
      <name val="Arial"/>
      <family val="2"/>
    </font>
    <font>
      <sz val="9"/>
      <name val="Arial"/>
      <family val="2"/>
    </font>
    <font>
      <sz val="10"/>
      <name val="Times New Roman"/>
      <family val="1"/>
    </font>
    <font>
      <b/>
      <sz val="10"/>
      <color indexed="60"/>
      <name val="Arial"/>
      <family val="2"/>
    </font>
    <font>
      <b/>
      <sz val="11"/>
      <color indexed="60"/>
      <name val="Arial"/>
      <family val="2"/>
    </font>
    <font>
      <b/>
      <sz val="11"/>
      <name val="Arial"/>
      <family val="2"/>
    </font>
    <font>
      <b/>
      <sz val="12"/>
      <color indexed="10"/>
      <name val="Times New Roman"/>
      <family val="1"/>
    </font>
    <font>
      <sz val="12"/>
      <name val="Times New Roman"/>
      <family val="1"/>
    </font>
    <font>
      <sz val="12"/>
      <color indexed="16"/>
      <name val="Times New Roman"/>
      <family val="1"/>
    </font>
    <font>
      <b/>
      <sz val="12"/>
      <color indexed="16"/>
      <name val="Times New Roman"/>
      <family val="1"/>
    </font>
    <font>
      <b/>
      <sz val="12"/>
      <name val="Times New Roman"/>
      <family val="1"/>
    </font>
    <font>
      <sz val="12"/>
      <color indexed="63"/>
      <name val="Times New Roman"/>
      <family val="1"/>
    </font>
    <font>
      <sz val="11.5"/>
      <color indexed="63"/>
      <name val="Times New Roman"/>
      <family val="1"/>
    </font>
    <font>
      <b/>
      <sz val="11.5"/>
      <color indexed="63"/>
      <name val="Times New Roman"/>
      <family val="1"/>
    </font>
    <font>
      <sz val="12"/>
      <color indexed="17"/>
      <name val="Times New Roman"/>
      <family val="1"/>
    </font>
    <font>
      <sz val="12"/>
      <color indexed="10"/>
      <name val="Times New Roman"/>
      <family val="1"/>
    </font>
    <font>
      <sz val="7"/>
      <name val="Times New Roman"/>
      <family val="1"/>
    </font>
    <font>
      <sz val="12"/>
      <color indexed="8"/>
      <name val="Times New Roman"/>
      <family val="1"/>
    </font>
    <font>
      <sz val="1"/>
      <color indexed="8"/>
      <name val="Arial"/>
      <family val="2"/>
    </font>
    <font>
      <sz val="14.75"/>
      <color indexed="8"/>
      <name val="Arial"/>
      <family val="2"/>
    </font>
    <font>
      <sz val="8"/>
      <color indexed="8"/>
      <name val="Arial"/>
      <family val="2"/>
    </font>
    <font>
      <sz val="12"/>
      <color indexed="8"/>
      <name val="Arial"/>
      <family val="2"/>
    </font>
    <font>
      <sz val="8.4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
      <color indexed="8"/>
      <name val="Arial"/>
      <family val="2"/>
    </font>
    <font>
      <b/>
      <sz val="1.25"/>
      <color indexed="8"/>
      <name val="Arial"/>
      <family val="2"/>
    </font>
    <font>
      <sz val="9"/>
      <color indexed="8"/>
      <name val="Arial"/>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70" fillId="28"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6" fillId="0" borderId="0" applyNumberFormat="0" applyFill="0" applyBorder="0" applyAlignment="0" applyProtection="0"/>
    <xf numFmtId="0" fontId="74" fillId="29" borderId="1" applyNumberFormat="0" applyAlignment="0" applyProtection="0"/>
    <xf numFmtId="0" fontId="75" fillId="0" borderId="6" applyNumberFormat="0" applyFill="0" applyAlignment="0" applyProtection="0"/>
    <xf numFmtId="0" fontId="76" fillId="30" borderId="0" applyNumberFormat="0" applyBorder="0" applyAlignment="0" applyProtection="0"/>
    <xf numFmtId="0" fontId="0" fillId="31" borderId="7" applyNumberFormat="0" applyFont="0" applyAlignment="0" applyProtection="0"/>
    <xf numFmtId="0" fontId="77" fillId="26"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911">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11" xfId="0" applyBorder="1" applyAlignment="1">
      <alignment/>
    </xf>
    <xf numFmtId="0" fontId="0" fillId="0" borderId="11" xfId="0" applyBorder="1" applyAlignment="1">
      <alignment horizontal="right"/>
    </xf>
    <xf numFmtId="0" fontId="0" fillId="0" borderId="0" xfId="0" applyBorder="1" applyAlignment="1">
      <alignment horizontal="right"/>
    </xf>
    <xf numFmtId="0" fontId="0" fillId="0" borderId="0" xfId="0" applyAlignment="1">
      <alignment horizontal="right"/>
    </xf>
    <xf numFmtId="0" fontId="0" fillId="0" borderId="12" xfId="0" applyBorder="1" applyAlignment="1">
      <alignment/>
    </xf>
    <xf numFmtId="0" fontId="0" fillId="0" borderId="11" xfId="0" applyBorder="1" applyAlignment="1">
      <alignment horizontal="center"/>
    </xf>
    <xf numFmtId="2" fontId="0" fillId="0" borderId="0" xfId="0" applyNumberFormat="1" applyAlignment="1">
      <alignment/>
    </xf>
    <xf numFmtId="2" fontId="0" fillId="0" borderId="0" xfId="0" applyNumberFormat="1" applyAlignment="1">
      <alignment horizontal="left" textRotation="106"/>
    </xf>
    <xf numFmtId="0" fontId="2" fillId="0" borderId="0" xfId="0" applyFont="1" applyAlignment="1">
      <alignment/>
    </xf>
    <xf numFmtId="0" fontId="3" fillId="0" borderId="0" xfId="0" applyFont="1" applyAlignment="1">
      <alignment/>
    </xf>
    <xf numFmtId="0" fontId="4" fillId="0" borderId="0" xfId="0" applyFont="1" applyAlignment="1">
      <alignment/>
    </xf>
    <xf numFmtId="0" fontId="0" fillId="0" borderId="10" xfId="0" applyBorder="1" applyAlignment="1">
      <alignment horizontal="center"/>
    </xf>
    <xf numFmtId="0" fontId="5" fillId="0" borderId="0" xfId="0" applyFont="1" applyAlignment="1">
      <alignment/>
    </xf>
    <xf numFmtId="0" fontId="0" fillId="0" borderId="0" xfId="0" applyAlignment="1">
      <alignment horizontal="center"/>
    </xf>
    <xf numFmtId="0" fontId="0" fillId="0" borderId="0" xfId="0" applyAlignment="1" applyProtection="1">
      <alignment horizontal="left"/>
      <protection/>
    </xf>
    <xf numFmtId="0" fontId="0" fillId="0" borderId="13" xfId="0" applyBorder="1" applyAlignment="1">
      <alignment horizontal="right"/>
    </xf>
    <xf numFmtId="0" fontId="0" fillId="0" borderId="0" xfId="0" applyBorder="1" applyAlignment="1">
      <alignment/>
    </xf>
    <xf numFmtId="0" fontId="0" fillId="0" borderId="11" xfId="0" applyBorder="1" applyAlignment="1" applyProtection="1">
      <alignment horizontal="left"/>
      <protection/>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3" xfId="0" applyBorder="1" applyAlignment="1">
      <alignment/>
    </xf>
    <xf numFmtId="0" fontId="0" fillId="0" borderId="17" xfId="0" applyBorder="1" applyAlignment="1">
      <alignment/>
    </xf>
    <xf numFmtId="0" fontId="0" fillId="0" borderId="0" xfId="0" applyBorder="1" applyAlignment="1">
      <alignment horizontal="center"/>
    </xf>
    <xf numFmtId="0" fontId="0" fillId="0" borderId="0" xfId="0" applyAlignment="1">
      <alignment vertical="top" wrapText="1"/>
    </xf>
    <xf numFmtId="0" fontId="0" fillId="0" borderId="11" xfId="0" applyBorder="1" applyAlignment="1">
      <alignment horizontal="center" vertical="top"/>
    </xf>
    <xf numFmtId="0" fontId="0" fillId="0" borderId="18" xfId="0" applyBorder="1" applyAlignment="1">
      <alignment vertical="top"/>
    </xf>
    <xf numFmtId="2" fontId="0" fillId="0" borderId="0" xfId="0" applyNumberFormat="1" applyBorder="1" applyAlignment="1">
      <alignment vertical="top"/>
    </xf>
    <xf numFmtId="0" fontId="0" fillId="0" borderId="16" xfId="0" applyBorder="1" applyAlignment="1">
      <alignment horizontal="right" vertical="top"/>
    </xf>
    <xf numFmtId="2" fontId="0" fillId="0" borderId="11" xfId="0" applyNumberFormat="1" applyBorder="1" applyAlignment="1">
      <alignment vertical="top"/>
    </xf>
    <xf numFmtId="0" fontId="0" fillId="0" borderId="0" xfId="0" applyBorder="1" applyAlignment="1">
      <alignment vertical="top" wrapText="1"/>
    </xf>
    <xf numFmtId="0" fontId="5" fillId="0" borderId="19" xfId="0" applyFont="1" applyBorder="1" applyAlignment="1">
      <alignment/>
    </xf>
    <xf numFmtId="0" fontId="0" fillId="0" borderId="16" xfId="0" applyBorder="1" applyAlignment="1">
      <alignment horizontal="center" vertical="top" wrapText="1"/>
    </xf>
    <xf numFmtId="0" fontId="0" fillId="0" borderId="11" xfId="0" applyBorder="1" applyAlignment="1">
      <alignment vertical="top" wrapText="1"/>
    </xf>
    <xf numFmtId="0" fontId="0" fillId="0" borderId="13" xfId="0" applyFill="1" applyBorder="1" applyAlignment="1">
      <alignment/>
    </xf>
    <xf numFmtId="175" fontId="0" fillId="0" borderId="11" xfId="0" applyNumberFormat="1" applyBorder="1" applyAlignment="1">
      <alignment vertical="top" wrapText="1"/>
    </xf>
    <xf numFmtId="175" fontId="0" fillId="0" borderId="0" xfId="0" applyNumberFormat="1" applyBorder="1" applyAlignment="1">
      <alignment vertical="top" wrapText="1"/>
    </xf>
    <xf numFmtId="0" fontId="0" fillId="0" borderId="0" xfId="0" applyBorder="1" applyAlignment="1" quotePrefix="1">
      <alignment horizontal="center"/>
    </xf>
    <xf numFmtId="0" fontId="0" fillId="0" borderId="0" xfId="0" applyBorder="1" applyAlignment="1">
      <alignment vertical="top"/>
    </xf>
    <xf numFmtId="0" fontId="5" fillId="0" borderId="20" xfId="0" applyFont="1" applyBorder="1" applyAlignment="1">
      <alignment vertical="top" wrapText="1"/>
    </xf>
    <xf numFmtId="0" fontId="5" fillId="0" borderId="18" xfId="0" applyFont="1" applyBorder="1" applyAlignment="1">
      <alignment/>
    </xf>
    <xf numFmtId="0" fontId="5" fillId="0" borderId="19" xfId="0" applyFont="1" applyBorder="1" applyAlignment="1">
      <alignment horizontal="right"/>
    </xf>
    <xf numFmtId="0" fontId="5" fillId="0" borderId="19" xfId="0" applyFont="1" applyBorder="1" applyAlignment="1">
      <alignment vertical="top" wrapText="1"/>
    </xf>
    <xf numFmtId="0" fontId="5" fillId="0" borderId="21" xfId="0" applyFont="1" applyBorder="1" applyAlignment="1">
      <alignment vertical="top" wrapText="1"/>
    </xf>
    <xf numFmtId="0" fontId="5" fillId="0" borderId="19" xfId="0" applyFont="1" applyBorder="1" applyAlignment="1">
      <alignment horizontal="center" vertical="top" wrapText="1"/>
    </xf>
    <xf numFmtId="0" fontId="0" fillId="0" borderId="11" xfId="0" applyBorder="1" applyAlignment="1">
      <alignment horizontal="center" vertical="top" wrapText="1"/>
    </xf>
    <xf numFmtId="0" fontId="0" fillId="0" borderId="13" xfId="0" applyBorder="1" applyAlignment="1">
      <alignment vertical="top" wrapText="1"/>
    </xf>
    <xf numFmtId="0" fontId="0" fillId="0" borderId="12" xfId="0" applyBorder="1" applyAlignment="1">
      <alignment horizontal="center" vertical="top" wrapText="1"/>
    </xf>
    <xf numFmtId="0" fontId="0" fillId="0" borderId="12" xfId="0" applyBorder="1" applyAlignment="1">
      <alignment vertical="top" wrapText="1"/>
    </xf>
    <xf numFmtId="0" fontId="0" fillId="0" borderId="0" xfId="0" applyFill="1" applyBorder="1" applyAlignment="1">
      <alignment/>
    </xf>
    <xf numFmtId="0" fontId="0" fillId="0" borderId="0" xfId="0" applyBorder="1" applyAlignment="1">
      <alignment horizontal="center" vertical="top" wrapText="1"/>
    </xf>
    <xf numFmtId="0" fontId="0" fillId="0" borderId="22" xfId="0" applyBorder="1" applyAlignment="1">
      <alignment horizontal="center" vertical="top" wrapText="1"/>
    </xf>
    <xf numFmtId="175" fontId="0" fillId="0" borderId="11" xfId="0" applyNumberFormat="1" applyBorder="1" applyAlignment="1" quotePrefix="1">
      <alignment horizontal="right" vertical="top" wrapText="1"/>
    </xf>
    <xf numFmtId="0" fontId="0" fillId="0" borderId="0" xfId="0" applyBorder="1" applyAlignment="1" quotePrefix="1">
      <alignment horizontal="center" vertical="top" wrapText="1"/>
    </xf>
    <xf numFmtId="0" fontId="0" fillId="0" borderId="11" xfId="0" applyBorder="1" applyAlignment="1" quotePrefix="1">
      <alignment horizontal="center" vertical="top" wrapText="1"/>
    </xf>
    <xf numFmtId="175" fontId="0" fillId="0" borderId="12" xfId="0" applyNumberFormat="1" applyBorder="1" applyAlignment="1" quotePrefix="1">
      <alignment horizontal="right" vertical="top" wrapText="1"/>
    </xf>
    <xf numFmtId="0" fontId="0" fillId="0" borderId="13" xfId="0" applyBorder="1" applyAlignment="1" quotePrefix="1">
      <alignment horizontal="center" vertical="top" wrapText="1"/>
    </xf>
    <xf numFmtId="0" fontId="0" fillId="0" borderId="0" xfId="0" applyAlignment="1">
      <alignment vertical="top"/>
    </xf>
    <xf numFmtId="175" fontId="0" fillId="0" borderId="0" xfId="0" applyNumberFormat="1" applyBorder="1" applyAlignment="1">
      <alignment vertical="top"/>
    </xf>
    <xf numFmtId="0" fontId="0" fillId="0" borderId="11" xfId="0" applyBorder="1" applyAlignment="1">
      <alignment vertical="top"/>
    </xf>
    <xf numFmtId="0" fontId="0" fillId="0" borderId="13" xfId="0" applyBorder="1" applyAlignment="1">
      <alignment vertical="top"/>
    </xf>
    <xf numFmtId="0" fontId="0" fillId="0" borderId="0" xfId="0" applyFill="1" applyBorder="1" applyAlignment="1">
      <alignment/>
    </xf>
    <xf numFmtId="0" fontId="0" fillId="0" borderId="0" xfId="0" applyFill="1" applyBorder="1" applyAlignment="1">
      <alignment vertical="top"/>
    </xf>
    <xf numFmtId="0" fontId="5" fillId="0" borderId="19" xfId="0" applyFont="1" applyBorder="1" applyAlignment="1">
      <alignment horizontal="center" vertical="center"/>
    </xf>
    <xf numFmtId="0" fontId="5" fillId="0" borderId="0" xfId="0" applyFont="1" applyAlignment="1">
      <alignment horizontal="center"/>
    </xf>
    <xf numFmtId="0" fontId="0" fillId="0" borderId="11" xfId="0" applyBorder="1" applyAlignment="1">
      <alignment horizontal="right" vertical="top"/>
    </xf>
    <xf numFmtId="0" fontId="0" fillId="0" borderId="10" xfId="0" applyBorder="1" applyAlignment="1">
      <alignment vertical="top"/>
    </xf>
    <xf numFmtId="175" fontId="0" fillId="0" borderId="12" xfId="0" applyNumberFormat="1" applyBorder="1" applyAlignment="1">
      <alignment vertical="top"/>
    </xf>
    <xf numFmtId="0" fontId="0" fillId="0" borderId="12" xfId="0" applyBorder="1" applyAlignment="1">
      <alignment vertical="top"/>
    </xf>
    <xf numFmtId="0" fontId="0" fillId="0" borderId="17" xfId="0" applyBorder="1" applyAlignment="1">
      <alignment vertical="top"/>
    </xf>
    <xf numFmtId="0" fontId="5" fillId="0" borderId="0" xfId="0" applyFont="1" applyAlignment="1">
      <alignment vertical="top"/>
    </xf>
    <xf numFmtId="0" fontId="5" fillId="0" borderId="14" xfId="0" applyFont="1" applyBorder="1" applyAlignment="1">
      <alignment vertical="top"/>
    </xf>
    <xf numFmtId="0" fontId="5" fillId="0" borderId="22" xfId="0" applyFont="1" applyBorder="1" applyAlignment="1">
      <alignment vertical="top"/>
    </xf>
    <xf numFmtId="0" fontId="5" fillId="0" borderId="19" xfId="0" applyFont="1" applyBorder="1" applyAlignment="1">
      <alignment horizontal="right" vertical="top"/>
    </xf>
    <xf numFmtId="0" fontId="5" fillId="0" borderId="21" xfId="0" applyFont="1" applyBorder="1" applyAlignment="1">
      <alignment horizontal="right" vertical="top"/>
    </xf>
    <xf numFmtId="0" fontId="5" fillId="0" borderId="20" xfId="0" applyFont="1" applyBorder="1" applyAlignment="1">
      <alignment horizontal="right" vertical="top"/>
    </xf>
    <xf numFmtId="0" fontId="5" fillId="0" borderId="0" xfId="0" applyFont="1" applyAlignment="1">
      <alignment vertical="top" wrapText="1"/>
    </xf>
    <xf numFmtId="0" fontId="5" fillId="0" borderId="12" xfId="0" applyFont="1" applyBorder="1" applyAlignment="1">
      <alignment/>
    </xf>
    <xf numFmtId="0" fontId="5" fillId="0" borderId="10" xfId="0" applyFont="1" applyBorder="1" applyAlignment="1">
      <alignment horizontal="center"/>
    </xf>
    <xf numFmtId="0" fontId="5" fillId="0" borderId="19" xfId="0" applyFont="1" applyBorder="1" applyAlignment="1">
      <alignment vertical="top"/>
    </xf>
    <xf numFmtId="0" fontId="5" fillId="0" borderId="0" xfId="0" applyFont="1" applyBorder="1" applyAlignment="1">
      <alignment vertical="center"/>
    </xf>
    <xf numFmtId="0" fontId="5" fillId="0" borderId="0" xfId="0" applyFont="1" applyAlignment="1">
      <alignment vertical="center"/>
    </xf>
    <xf numFmtId="0" fontId="0" fillId="0" borderId="0" xfId="0" applyAlignment="1">
      <alignment vertical="center"/>
    </xf>
    <xf numFmtId="0" fontId="5" fillId="0" borderId="19" xfId="0" applyFont="1" applyBorder="1" applyAlignment="1">
      <alignment horizontal="right" vertical="center"/>
    </xf>
    <xf numFmtId="0" fontId="5" fillId="0" borderId="11" xfId="0" applyFont="1" applyBorder="1" applyAlignment="1">
      <alignment/>
    </xf>
    <xf numFmtId="0" fontId="0" fillId="0" borderId="13" xfId="0" applyBorder="1" applyAlignment="1" applyProtection="1">
      <alignment horizontal="left"/>
      <protection/>
    </xf>
    <xf numFmtId="2" fontId="5" fillId="0" borderId="19" xfId="0" applyNumberFormat="1" applyFont="1" applyBorder="1" applyAlignment="1">
      <alignment/>
    </xf>
    <xf numFmtId="0" fontId="0" fillId="0" borderId="0" xfId="0" applyBorder="1" applyAlignment="1">
      <alignment horizontal="right" vertical="top"/>
    </xf>
    <xf numFmtId="0" fontId="5" fillId="0" borderId="23" xfId="0" applyFont="1" applyBorder="1" applyAlignment="1">
      <alignment horizontal="center"/>
    </xf>
    <xf numFmtId="0" fontId="5" fillId="0" borderId="22" xfId="0" applyFont="1" applyBorder="1" applyAlignment="1">
      <alignment horizontal="center"/>
    </xf>
    <xf numFmtId="0" fontId="0" fillId="0" borderId="12" xfId="0" applyBorder="1" applyAlignment="1">
      <alignment horizontal="center" vertical="top"/>
    </xf>
    <xf numFmtId="0" fontId="0" fillId="0" borderId="15" xfId="0" applyBorder="1" applyAlignment="1">
      <alignment vertical="top"/>
    </xf>
    <xf numFmtId="0" fontId="5" fillId="0" borderId="21" xfId="0" applyFont="1" applyBorder="1" applyAlignment="1">
      <alignment horizontal="center" vertical="top" wrapText="1"/>
    </xf>
    <xf numFmtId="0" fontId="0" fillId="0" borderId="12" xfId="0" applyBorder="1" applyAlignment="1" quotePrefix="1">
      <alignment horizontal="center" vertical="top"/>
    </xf>
    <xf numFmtId="0" fontId="5" fillId="0" borderId="0" xfId="0" applyFont="1" applyAlignment="1">
      <alignment wrapText="1"/>
    </xf>
    <xf numFmtId="0" fontId="5" fillId="0" borderId="0" xfId="0" applyFont="1" applyBorder="1" applyAlignment="1">
      <alignment horizontal="center"/>
    </xf>
    <xf numFmtId="0" fontId="5" fillId="0" borderId="16" xfId="0" applyFont="1" applyBorder="1" applyAlignment="1">
      <alignment/>
    </xf>
    <xf numFmtId="0" fontId="5" fillId="0" borderId="13" xfId="0" applyFont="1" applyBorder="1" applyAlignment="1">
      <alignment/>
    </xf>
    <xf numFmtId="0" fontId="0" fillId="0" borderId="10" xfId="0" applyBorder="1" applyAlignment="1">
      <alignment wrapText="1"/>
    </xf>
    <xf numFmtId="0" fontId="0" fillId="0" borderId="10" xfId="0" applyBorder="1" applyAlignment="1">
      <alignment horizontal="center" wrapText="1"/>
    </xf>
    <xf numFmtId="0" fontId="0" fillId="0" borderId="0" xfId="0" applyAlignment="1">
      <alignment/>
    </xf>
    <xf numFmtId="0" fontId="0" fillId="0" borderId="16" xfId="0" applyBorder="1" applyAlignment="1">
      <alignment horizontal="center" wrapText="1"/>
    </xf>
    <xf numFmtId="0" fontId="0" fillId="0" borderId="0" xfId="0" applyBorder="1" applyAlignment="1">
      <alignment wrapText="1"/>
    </xf>
    <xf numFmtId="175" fontId="0" fillId="0" borderId="0" xfId="0" applyNumberFormat="1" applyBorder="1" applyAlignment="1">
      <alignment wrapText="1"/>
    </xf>
    <xf numFmtId="175" fontId="0" fillId="0" borderId="10" xfId="0" applyNumberFormat="1" applyBorder="1" applyAlignment="1">
      <alignment wrapText="1"/>
    </xf>
    <xf numFmtId="175" fontId="0" fillId="0" borderId="11" xfId="0" applyNumberFormat="1" applyBorder="1" applyAlignment="1">
      <alignment wrapText="1"/>
    </xf>
    <xf numFmtId="0" fontId="0" fillId="0" borderId="0" xfId="0" applyBorder="1" applyAlignment="1">
      <alignment horizontal="center" wrapText="1"/>
    </xf>
    <xf numFmtId="0" fontId="0" fillId="0" borderId="13" xfId="0" applyBorder="1" applyAlignment="1">
      <alignment wrapText="1"/>
    </xf>
    <xf numFmtId="0" fontId="0" fillId="0" borderId="0" xfId="0" applyBorder="1" applyAlignment="1" quotePrefix="1">
      <alignment horizontal="center" vertical="top"/>
    </xf>
    <xf numFmtId="175" fontId="5" fillId="0" borderId="19" xfId="0" applyNumberFormat="1" applyFont="1" applyBorder="1" applyAlignment="1">
      <alignment vertical="top" wrapText="1"/>
    </xf>
    <xf numFmtId="175" fontId="5" fillId="0" borderId="19" xfId="0" applyNumberFormat="1" applyFont="1" applyBorder="1" applyAlignment="1">
      <alignment/>
    </xf>
    <xf numFmtId="0" fontId="5" fillId="0" borderId="19" xfId="0" applyFont="1" applyBorder="1" applyAlignment="1">
      <alignment horizontal="center" vertical="top"/>
    </xf>
    <xf numFmtId="0" fontId="0" fillId="0" borderId="13" xfId="0" applyBorder="1" applyAlignment="1">
      <alignment/>
    </xf>
    <xf numFmtId="0" fontId="5" fillId="0" borderId="20" xfId="0" applyFont="1" applyBorder="1" applyAlignment="1">
      <alignment horizontal="center" vertical="top" wrapText="1"/>
    </xf>
    <xf numFmtId="0" fontId="5" fillId="0" borderId="10" xfId="0" applyFont="1" applyBorder="1" applyAlignment="1">
      <alignment horizontal="center" vertical="top" wrapText="1"/>
    </xf>
    <xf numFmtId="0" fontId="7" fillId="0" borderId="0" xfId="0" applyFont="1" applyBorder="1" applyAlignment="1">
      <alignment horizontal="right"/>
    </xf>
    <xf numFmtId="0" fontId="0" fillId="0" borderId="11" xfId="0" applyFont="1" applyBorder="1" applyAlignment="1">
      <alignment horizontal="center" vertical="top" wrapText="1"/>
    </xf>
    <xf numFmtId="0" fontId="0" fillId="0" borderId="11" xfId="0" applyFont="1" applyFill="1" applyBorder="1" applyAlignment="1">
      <alignment vertical="top" wrapText="1"/>
    </xf>
    <xf numFmtId="0" fontId="0" fillId="0" borderId="11" xfId="0" applyFont="1" applyBorder="1" applyAlignment="1" quotePrefix="1">
      <alignment horizontal="center" vertical="top" wrapText="1"/>
    </xf>
    <xf numFmtId="0" fontId="0" fillId="0" borderId="22" xfId="0" applyBorder="1" applyAlignment="1">
      <alignment horizontal="center" vertical="top"/>
    </xf>
    <xf numFmtId="0" fontId="5" fillId="0" borderId="11" xfId="0" applyFont="1" applyBorder="1" applyAlignment="1">
      <alignment vertical="top" wrapText="1"/>
    </xf>
    <xf numFmtId="0" fontId="1" fillId="0" borderId="0" xfId="0" applyFont="1" applyAlignment="1">
      <alignment vertical="top" wrapText="1"/>
    </xf>
    <xf numFmtId="0" fontId="0" fillId="0" borderId="12" xfId="0" applyBorder="1" applyAlignment="1">
      <alignment horizontal="right" vertical="top"/>
    </xf>
    <xf numFmtId="0" fontId="0" fillId="0" borderId="19" xfId="0" applyBorder="1" applyAlignment="1">
      <alignment horizontal="right" vertical="top"/>
    </xf>
    <xf numFmtId="0" fontId="0" fillId="0" borderId="19" xfId="0" applyFill="1" applyBorder="1" applyAlignment="1">
      <alignment horizontal="right" vertical="top"/>
    </xf>
    <xf numFmtId="0" fontId="0" fillId="0" borderId="0" xfId="0" applyNumberFormat="1" applyFont="1" applyFill="1" applyBorder="1" applyAlignment="1" applyProtection="1">
      <alignment vertical="top"/>
      <protection/>
    </xf>
    <xf numFmtId="0" fontId="0" fillId="0" borderId="11" xfId="0" applyNumberFormat="1" applyFont="1" applyFill="1" applyBorder="1" applyAlignment="1" applyProtection="1">
      <alignment horizontal="right" vertical="top"/>
      <protection/>
    </xf>
    <xf numFmtId="0" fontId="0" fillId="0" borderId="0" xfId="0" applyNumberFormat="1" applyFont="1" applyFill="1" applyBorder="1" applyAlignment="1" applyProtection="1">
      <alignment horizontal="right" vertical="top"/>
      <protection/>
    </xf>
    <xf numFmtId="0" fontId="0" fillId="0" borderId="12" xfId="0" applyNumberFormat="1" applyFont="1" applyFill="1" applyBorder="1" applyAlignment="1" applyProtection="1">
      <alignment vertical="top"/>
      <protection/>
    </xf>
    <xf numFmtId="0" fontId="5" fillId="0" borderId="19" xfId="0" applyNumberFormat="1" applyFont="1" applyFill="1" applyBorder="1" applyAlignment="1" applyProtection="1">
      <alignment horizontal="center" vertical="top" wrapText="1"/>
      <protection/>
    </xf>
    <xf numFmtId="0" fontId="5" fillId="0" borderId="19" xfId="0" applyFont="1" applyBorder="1" applyAlignment="1">
      <alignment horizontal="center"/>
    </xf>
    <xf numFmtId="0" fontId="5" fillId="0" borderId="20" xfId="0" applyFont="1" applyBorder="1" applyAlignment="1">
      <alignment horizontal="center"/>
    </xf>
    <xf numFmtId="0" fontId="0" fillId="0" borderId="11" xfId="0" applyNumberFormat="1" applyFont="1" applyFill="1" applyBorder="1" applyAlignment="1" applyProtection="1">
      <alignment horizontal="center" vertical="top"/>
      <protection/>
    </xf>
    <xf numFmtId="0" fontId="5" fillId="0" borderId="0" xfId="0" applyFont="1" applyBorder="1" applyAlignment="1">
      <alignment horizontal="center" vertical="center"/>
    </xf>
    <xf numFmtId="0" fontId="5" fillId="0" borderId="0" xfId="0" applyFont="1" applyBorder="1" applyAlignment="1">
      <alignment horizontal="center" vertical="top" wrapText="1"/>
    </xf>
    <xf numFmtId="0" fontId="5" fillId="0" borderId="24" xfId="0" applyFont="1" applyBorder="1" applyAlignment="1">
      <alignment horizontal="center" vertical="top" wrapText="1"/>
    </xf>
    <xf numFmtId="0" fontId="5" fillId="0" borderId="24" xfId="0" applyFont="1" applyBorder="1" applyAlignment="1">
      <alignment horizontal="center"/>
    </xf>
    <xf numFmtId="0" fontId="5" fillId="0" borderId="11" xfId="0" applyFont="1" applyBorder="1" applyAlignment="1">
      <alignment horizontal="center" vertical="top" wrapText="1"/>
    </xf>
    <xf numFmtId="0" fontId="0" fillId="0" borderId="13" xfId="0" applyFill="1" applyBorder="1" applyAlignment="1">
      <alignment/>
    </xf>
    <xf numFmtId="0" fontId="0" fillId="0" borderId="17" xfId="0" applyFill="1" applyBorder="1" applyAlignment="1">
      <alignment/>
    </xf>
    <xf numFmtId="0" fontId="0" fillId="0" borderId="14" xfId="0" applyFill="1" applyBorder="1" applyAlignment="1">
      <alignment/>
    </xf>
    <xf numFmtId="0" fontId="5" fillId="0" borderId="0" xfId="0" applyFont="1" applyBorder="1" applyAlignment="1">
      <alignment/>
    </xf>
    <xf numFmtId="0" fontId="5" fillId="0" borderId="10" xfId="0" applyFont="1" applyBorder="1" applyAlignment="1">
      <alignment horizontal="center" vertical="center"/>
    </xf>
    <xf numFmtId="0" fontId="0" fillId="0" borderId="13" xfId="0" applyFill="1" applyBorder="1" applyAlignment="1">
      <alignment horizontal="left"/>
    </xf>
    <xf numFmtId="0" fontId="5" fillId="0" borderId="19" xfId="0" applyFont="1" applyBorder="1" applyAlignment="1" applyProtection="1">
      <alignment horizontal="center"/>
      <protection/>
    </xf>
    <xf numFmtId="0" fontId="5" fillId="0" borderId="18" xfId="0" applyFont="1" applyBorder="1" applyAlignment="1">
      <alignment horizontal="center" vertical="top" wrapText="1"/>
    </xf>
    <xf numFmtId="0" fontId="5" fillId="0" borderId="11" xfId="0" applyFont="1" applyBorder="1" applyAlignment="1">
      <alignment horizontal="center"/>
    </xf>
    <xf numFmtId="0" fontId="0" fillId="0" borderId="0" xfId="0" applyAlignment="1">
      <alignment horizontal="left"/>
    </xf>
    <xf numFmtId="0" fontId="5" fillId="0" borderId="14" xfId="0" applyFont="1" applyBorder="1" applyAlignment="1">
      <alignment horizontal="center" vertical="top" wrapText="1"/>
    </xf>
    <xf numFmtId="0" fontId="0" fillId="0" borderId="11" xfId="0" applyBorder="1" applyAlignment="1">
      <alignment wrapText="1"/>
    </xf>
    <xf numFmtId="0" fontId="5" fillId="0" borderId="19" xfId="0" applyFont="1" applyBorder="1" applyAlignment="1">
      <alignment horizontal="center" wrapText="1"/>
    </xf>
    <xf numFmtId="0" fontId="5" fillId="0" borderId="23" xfId="0" applyFont="1" applyBorder="1" applyAlignment="1">
      <alignment horizontal="center" vertical="top" wrapText="1"/>
    </xf>
    <xf numFmtId="0" fontId="0" fillId="0" borderId="11" xfId="0" applyBorder="1" applyAlignment="1">
      <alignment horizontal="center" vertical="center" wrapText="1"/>
    </xf>
    <xf numFmtId="0" fontId="5" fillId="0" borderId="19" xfId="0" applyNumberFormat="1" applyFont="1" applyFill="1" applyBorder="1" applyAlignment="1" applyProtection="1">
      <alignment vertical="top"/>
      <protection/>
    </xf>
    <xf numFmtId="0" fontId="5" fillId="0" borderId="19"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protection/>
    </xf>
    <xf numFmtId="0" fontId="0" fillId="0" borderId="15" xfId="0" applyNumberFormat="1" applyFont="1" applyFill="1" applyBorder="1" applyAlignment="1" applyProtection="1">
      <alignment vertical="top"/>
      <protection/>
    </xf>
    <xf numFmtId="0" fontId="5" fillId="0" borderId="19" xfId="0" applyNumberFormat="1" applyFont="1" applyFill="1" applyBorder="1" applyAlignment="1" applyProtection="1">
      <alignment horizontal="center" vertical="top"/>
      <protection/>
    </xf>
    <xf numFmtId="0" fontId="0" fillId="0" borderId="11"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Border="1" applyAlignment="1">
      <alignment horizontal="left"/>
    </xf>
    <xf numFmtId="0" fontId="0" fillId="0" borderId="11" xfId="0" applyFont="1" applyBorder="1" applyAlignment="1">
      <alignment horizontal="right" wrapText="1"/>
    </xf>
    <xf numFmtId="0" fontId="0" fillId="0" borderId="19" xfId="0" applyFont="1" applyBorder="1" applyAlignment="1">
      <alignment vertical="top" wrapText="1"/>
    </xf>
    <xf numFmtId="0" fontId="5" fillId="0" borderId="19" xfId="0" applyFont="1" applyFill="1" applyBorder="1" applyAlignment="1">
      <alignment vertical="top"/>
    </xf>
    <xf numFmtId="0" fontId="5" fillId="0" borderId="11" xfId="0" applyFont="1" applyFill="1" applyBorder="1" applyAlignment="1">
      <alignment vertical="top"/>
    </xf>
    <xf numFmtId="0" fontId="5" fillId="0" borderId="11" xfId="0" applyFont="1" applyFill="1" applyBorder="1" applyAlignment="1">
      <alignment vertical="top" wrapText="1"/>
    </xf>
    <xf numFmtId="0" fontId="0" fillId="0" borderId="10" xfId="0" applyBorder="1" applyAlignment="1">
      <alignment horizontal="right" vertical="top"/>
    </xf>
    <xf numFmtId="0" fontId="0" fillId="0" borderId="10" xfId="0" applyBorder="1" applyAlignment="1">
      <alignment vertical="top" wrapText="1"/>
    </xf>
    <xf numFmtId="0" fontId="5" fillId="0" borderId="12" xfId="0" applyFont="1" applyFill="1" applyBorder="1" applyAlignment="1">
      <alignment vertical="top"/>
    </xf>
    <xf numFmtId="0" fontId="1" fillId="0" borderId="11" xfId="0" applyFont="1" applyBorder="1" applyAlignment="1">
      <alignment horizontal="right" wrapText="1"/>
    </xf>
    <xf numFmtId="0" fontId="0" fillId="0" borderId="17" xfId="0" applyBorder="1" applyAlignment="1">
      <alignment horizontal="right"/>
    </xf>
    <xf numFmtId="0" fontId="1" fillId="0" borderId="11" xfId="0" applyFont="1" applyBorder="1" applyAlignment="1">
      <alignment vertical="top" wrapText="1"/>
    </xf>
    <xf numFmtId="0" fontId="0" fillId="0" borderId="11" xfId="0" applyNumberFormat="1" applyFont="1" applyFill="1" applyBorder="1" applyAlignment="1" applyProtection="1">
      <alignment horizontal="center"/>
      <protection/>
    </xf>
    <xf numFmtId="0" fontId="0" fillId="0" borderId="16"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vertical="top"/>
      <protection/>
    </xf>
    <xf numFmtId="0" fontId="0" fillId="0" borderId="16" xfId="0" applyNumberFormat="1" applyFont="1" applyFill="1" applyBorder="1" applyAlignment="1" applyProtection="1">
      <alignment vertical="top"/>
      <protection/>
    </xf>
    <xf numFmtId="0" fontId="5" fillId="0" borderId="11" xfId="0" applyNumberFormat="1" applyFont="1" applyFill="1" applyBorder="1" applyAlignment="1" applyProtection="1">
      <alignment vertical="top"/>
      <protection/>
    </xf>
    <xf numFmtId="2" fontId="5" fillId="0" borderId="19" xfId="0" applyNumberFormat="1" applyFont="1" applyFill="1" applyBorder="1" applyAlignment="1" applyProtection="1">
      <alignment horizontal="right" vertical="top"/>
      <protection/>
    </xf>
    <xf numFmtId="0" fontId="5" fillId="0" borderId="11" xfId="0" applyNumberFormat="1" applyFont="1" applyFill="1" applyBorder="1" applyAlignment="1" applyProtection="1">
      <alignment/>
      <protection/>
    </xf>
    <xf numFmtId="0" fontId="5" fillId="0" borderId="16"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0" borderId="11" xfId="0" applyNumberFormat="1" applyFont="1" applyFill="1" applyBorder="1" applyAlignment="1" applyProtection="1">
      <alignment horizontal="right"/>
      <protection/>
    </xf>
    <xf numFmtId="0" fontId="5"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protection/>
    </xf>
    <xf numFmtId="0" fontId="5" fillId="0" borderId="10" xfId="0" applyFont="1" applyBorder="1" applyAlignment="1">
      <alignment horizontal="center" vertical="top"/>
    </xf>
    <xf numFmtId="0" fontId="5" fillId="0" borderId="12" xfId="0" applyFont="1" applyBorder="1" applyAlignment="1">
      <alignment horizontal="center"/>
    </xf>
    <xf numFmtId="2" fontId="0" fillId="0" borderId="11" xfId="0" applyNumberFormat="1" applyFont="1" applyFill="1" applyBorder="1" applyAlignment="1" applyProtection="1">
      <alignment horizontal="right" vertical="top"/>
      <protection/>
    </xf>
    <xf numFmtId="0" fontId="5" fillId="0" borderId="21" xfId="0" applyFont="1" applyBorder="1" applyAlignment="1">
      <alignment horizontal="center"/>
    </xf>
    <xf numFmtId="0" fontId="12" fillId="0" borderId="0" xfId="0" applyFont="1" applyAlignment="1">
      <alignment/>
    </xf>
    <xf numFmtId="0" fontId="13" fillId="0" borderId="0" xfId="0" applyFont="1" applyBorder="1" applyAlignment="1">
      <alignment/>
    </xf>
    <xf numFmtId="0" fontId="12" fillId="0" borderId="0" xfId="0" applyFont="1" applyBorder="1" applyAlignment="1">
      <alignment/>
    </xf>
    <xf numFmtId="0" fontId="5" fillId="0" borderId="10" xfId="0" applyNumberFormat="1" applyFont="1" applyFill="1" applyBorder="1" applyAlignment="1" applyProtection="1">
      <alignment horizontal="center" vertical="top" wrapText="1"/>
      <protection/>
    </xf>
    <xf numFmtId="0" fontId="5" fillId="0" borderId="14"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15" xfId="0" applyFont="1" applyBorder="1" applyAlignment="1">
      <alignment horizontal="center"/>
    </xf>
    <xf numFmtId="0" fontId="5" fillId="0" borderId="10" xfId="0" applyNumberFormat="1" applyFont="1" applyFill="1" applyBorder="1" applyAlignment="1" applyProtection="1">
      <alignment horizontal="center" vertical="top"/>
      <protection/>
    </xf>
    <xf numFmtId="0" fontId="5" fillId="0" borderId="18" xfId="0" applyNumberFormat="1" applyFont="1" applyFill="1" applyBorder="1" applyAlignment="1" applyProtection="1">
      <alignment horizontal="center" vertical="top" wrapText="1"/>
      <protection/>
    </xf>
    <xf numFmtId="0" fontId="5" fillId="0" borderId="23" xfId="0" applyNumberFormat="1" applyFont="1" applyFill="1" applyBorder="1" applyAlignment="1" applyProtection="1">
      <alignment horizontal="center" vertical="top" wrapText="1"/>
      <protection/>
    </xf>
    <xf numFmtId="0" fontId="5" fillId="0" borderId="12" xfId="0" applyFont="1" applyBorder="1" applyAlignment="1">
      <alignment horizontal="center" vertical="top" wrapText="1"/>
    </xf>
    <xf numFmtId="0" fontId="0" fillId="0" borderId="23" xfId="0" applyBorder="1" applyAlignment="1">
      <alignment horizontal="center" vertical="top" wrapText="1"/>
    </xf>
    <xf numFmtId="0" fontId="0" fillId="0" borderId="11" xfId="0" applyBorder="1" applyAlignment="1" quotePrefix="1">
      <alignment horizontal="right" vertical="top" wrapText="1"/>
    </xf>
    <xf numFmtId="0" fontId="0" fillId="0" borderId="0" xfId="0" applyBorder="1" applyAlignment="1" quotePrefix="1">
      <alignment horizontal="right" vertical="top" wrapText="1"/>
    </xf>
    <xf numFmtId="0" fontId="0" fillId="0" borderId="11" xfId="0" applyBorder="1" applyAlignment="1">
      <alignment horizontal="right" vertical="top" wrapText="1"/>
    </xf>
    <xf numFmtId="0" fontId="0" fillId="0" borderId="0" xfId="0" applyBorder="1" applyAlignment="1">
      <alignment horizontal="right" vertical="top" wrapText="1"/>
    </xf>
    <xf numFmtId="0" fontId="0" fillId="0" borderId="11" xfId="0" applyBorder="1" applyAlignment="1" quotePrefix="1">
      <alignment horizontal="right" wrapText="1"/>
    </xf>
    <xf numFmtId="0" fontId="0" fillId="0" borderId="0" xfId="0" applyBorder="1" applyAlignment="1" quotePrefix="1">
      <alignment horizontal="right" wrapText="1"/>
    </xf>
    <xf numFmtId="0" fontId="0" fillId="0" borderId="11" xfId="0" applyBorder="1" applyAlignment="1">
      <alignment horizontal="right" wrapText="1"/>
    </xf>
    <xf numFmtId="0" fontId="0" fillId="0" borderId="13" xfId="0" applyBorder="1" applyAlignment="1">
      <alignment horizontal="right" vertical="top" wrapText="1"/>
    </xf>
    <xf numFmtId="0" fontId="0" fillId="0" borderId="22" xfId="0" applyBorder="1" applyAlignment="1" quotePrefix="1">
      <alignment horizontal="right" vertical="top" wrapText="1"/>
    </xf>
    <xf numFmtId="0" fontId="0" fillId="0" borderId="12" xfId="0" applyBorder="1" applyAlignment="1" quotePrefix="1">
      <alignment horizontal="right" vertical="top" wrapText="1"/>
    </xf>
    <xf numFmtId="0" fontId="0" fillId="0" borderId="22" xfId="0" applyBorder="1" applyAlignment="1">
      <alignment horizontal="right" vertical="top" wrapText="1"/>
    </xf>
    <xf numFmtId="0" fontId="0" fillId="0" borderId="17" xfId="0" applyBorder="1" applyAlignment="1">
      <alignment horizontal="right" vertical="top" wrapText="1"/>
    </xf>
    <xf numFmtId="0" fontId="0" fillId="0" borderId="16" xfId="0" applyBorder="1" applyAlignment="1" quotePrefix="1">
      <alignment horizontal="center" vertical="top" wrapText="1"/>
    </xf>
    <xf numFmtId="0" fontId="0" fillId="0" borderId="12" xfId="0" applyBorder="1" applyAlignment="1" quotePrefix="1">
      <alignment horizontal="center" vertical="top" wrapText="1"/>
    </xf>
    <xf numFmtId="0" fontId="5" fillId="0" borderId="22" xfId="0" applyFont="1" applyBorder="1" applyAlignment="1">
      <alignment horizontal="center" vertical="top" wrapText="1"/>
    </xf>
    <xf numFmtId="0" fontId="0" fillId="0" borderId="10" xfId="0" applyBorder="1" applyAlignment="1" quotePrefix="1">
      <alignment horizontal="center" vertical="top" wrapText="1"/>
    </xf>
    <xf numFmtId="0" fontId="5" fillId="0" borderId="18" xfId="0" applyFont="1" applyBorder="1" applyAlignment="1">
      <alignment horizontal="center" vertical="top"/>
    </xf>
    <xf numFmtId="0" fontId="5" fillId="0" borderId="15" xfId="0" applyFont="1" applyBorder="1" applyAlignment="1">
      <alignment horizontal="center" vertical="top"/>
    </xf>
    <xf numFmtId="0" fontId="0" fillId="0" borderId="16" xfId="0" applyBorder="1" applyAlignment="1" quotePrefix="1">
      <alignment horizontal="center"/>
    </xf>
    <xf numFmtId="0" fontId="5" fillId="0" borderId="10" xfId="0" applyFont="1" applyBorder="1" applyAlignment="1">
      <alignment horizontal="center" wrapText="1"/>
    </xf>
    <xf numFmtId="0" fontId="0" fillId="0" borderId="0" xfId="0" applyFont="1" applyAlignment="1">
      <alignment vertical="top" wrapText="1"/>
    </xf>
    <xf numFmtId="0" fontId="1" fillId="0" borderId="0" xfId="0" applyFont="1" applyBorder="1" applyAlignment="1">
      <alignment horizontal="center" vertical="top" wrapText="1"/>
    </xf>
    <xf numFmtId="0" fontId="0" fillId="0" borderId="19" xfId="0" applyFont="1" applyBorder="1" applyAlignment="1" quotePrefix="1">
      <alignment horizontal="center" vertical="top" wrapText="1"/>
    </xf>
    <xf numFmtId="0" fontId="0" fillId="0" borderId="12" xfId="0" applyFont="1" applyFill="1" applyBorder="1" applyAlignment="1">
      <alignment vertical="top" wrapText="1"/>
    </xf>
    <xf numFmtId="0" fontId="0" fillId="0" borderId="11" xfId="0" applyFont="1" applyBorder="1" applyAlignment="1">
      <alignment horizontal="left" vertical="top" wrapText="1"/>
    </xf>
    <xf numFmtId="0" fontId="0" fillId="0" borderId="13" xfId="0" applyBorder="1" applyAlignment="1">
      <alignment horizontal="right" vertical="top"/>
    </xf>
    <xf numFmtId="0" fontId="5" fillId="0" borderId="14" xfId="0" applyFont="1" applyBorder="1" applyAlignment="1">
      <alignment horizontal="center" wrapText="1"/>
    </xf>
    <xf numFmtId="0" fontId="0" fillId="0" borderId="15" xfId="0" applyBorder="1" applyAlignment="1">
      <alignment horizontal="right" vertical="top"/>
    </xf>
    <xf numFmtId="0" fontId="0" fillId="0" borderId="17" xfId="0" applyBorder="1" applyAlignment="1">
      <alignment horizontal="right" vertical="top"/>
    </xf>
    <xf numFmtId="0" fontId="5" fillId="0" borderId="10" xfId="0" applyFont="1" applyBorder="1" applyAlignment="1">
      <alignment horizontal="center" vertical="center" wrapText="1"/>
    </xf>
    <xf numFmtId="0" fontId="0" fillId="0" borderId="0" xfId="0" applyFont="1" applyBorder="1" applyAlignment="1">
      <alignment/>
    </xf>
    <xf numFmtId="0" fontId="0" fillId="0" borderId="11" xfId="0" applyFont="1" applyBorder="1" applyAlignment="1">
      <alignment/>
    </xf>
    <xf numFmtId="0" fontId="0" fillId="0" borderId="11" xfId="0" applyNumberFormat="1" applyFont="1" applyFill="1" applyBorder="1" applyAlignment="1" applyProtection="1">
      <alignment horizontal="right" vertical="top" wrapText="1"/>
      <protection/>
    </xf>
    <xf numFmtId="0" fontId="0" fillId="0" borderId="0" xfId="0" applyFont="1" applyBorder="1" applyAlignment="1">
      <alignment horizontal="left"/>
    </xf>
    <xf numFmtId="0" fontId="0" fillId="0" borderId="11" xfId="0" applyFont="1" applyBorder="1" applyAlignment="1">
      <alignment vertical="top"/>
    </xf>
    <xf numFmtId="0" fontId="0" fillId="0" borderId="0" xfId="0" applyBorder="1" applyAlignment="1">
      <alignment vertical="center"/>
    </xf>
    <xf numFmtId="0" fontId="5" fillId="0" borderId="0" xfId="0" applyFont="1" applyBorder="1" applyAlignment="1">
      <alignment horizontal="center" vertical="center" wrapText="1"/>
    </xf>
    <xf numFmtId="0" fontId="0" fillId="0" borderId="11" xfId="0" applyFont="1" applyBorder="1" applyAlignment="1" quotePrefix="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0" xfId="0" applyBorder="1" applyAlignment="1">
      <alignment horizontal="left" vertical="center"/>
    </xf>
    <xf numFmtId="0" fontId="0" fillId="0" borderId="0" xfId="0" applyFont="1" applyBorder="1" applyAlignment="1">
      <alignment horizontal="left" vertical="center"/>
    </xf>
    <xf numFmtId="0" fontId="11" fillId="0" borderId="0" xfId="0" applyFont="1" applyAlignment="1" applyProtection="1">
      <alignment horizontal="center"/>
      <protection/>
    </xf>
    <xf numFmtId="2" fontId="0" fillId="0" borderId="12" xfId="0" applyNumberFormat="1" applyFont="1" applyFill="1" applyBorder="1" applyAlignment="1" applyProtection="1">
      <alignment horizontal="right" vertical="top"/>
      <protection/>
    </xf>
    <xf numFmtId="0" fontId="0" fillId="0" borderId="16" xfId="0" applyNumberFormat="1" applyBorder="1" applyAlignment="1" quotePrefix="1">
      <alignment horizontal="left" vertical="top" indent="1"/>
    </xf>
    <xf numFmtId="0" fontId="7" fillId="0" borderId="0" xfId="0" applyFont="1" applyBorder="1" applyAlignment="1">
      <alignment horizontal="right" vertical="top"/>
    </xf>
    <xf numFmtId="0" fontId="0" fillId="0" borderId="23" xfId="0" applyBorder="1" applyAlignment="1">
      <alignment horizontal="right" vertical="top"/>
    </xf>
    <xf numFmtId="0" fontId="0" fillId="0" borderId="14" xfId="0" applyBorder="1" applyAlignment="1">
      <alignment horizontal="right" vertical="top"/>
    </xf>
    <xf numFmtId="0" fontId="0" fillId="0" borderId="12" xfId="0" applyNumberFormat="1" applyBorder="1" applyAlignment="1" quotePrefix="1">
      <alignment horizontal="left" vertical="top" indent="1"/>
    </xf>
    <xf numFmtId="0" fontId="14" fillId="0" borderId="0" xfId="0" applyFont="1" applyAlignment="1">
      <alignment horizontal="center"/>
    </xf>
    <xf numFmtId="0" fontId="0"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right" vertical="top"/>
      <protection/>
    </xf>
    <xf numFmtId="0" fontId="5" fillId="0" borderId="19" xfId="0" applyNumberFormat="1" applyFont="1" applyFill="1" applyBorder="1" applyAlignment="1" applyProtection="1">
      <alignment horizontal="right" vertical="top" wrapText="1"/>
      <protection/>
    </xf>
    <xf numFmtId="0" fontId="0" fillId="0" borderId="16" xfId="0" applyNumberFormat="1" applyFont="1" applyFill="1" applyBorder="1" applyAlignment="1" applyProtection="1">
      <alignment horizontal="right" vertical="top"/>
      <protection/>
    </xf>
    <xf numFmtId="174" fontId="0" fillId="0" borderId="0" xfId="0" applyNumberFormat="1" applyFont="1" applyFill="1" applyBorder="1" applyAlignment="1" applyProtection="1">
      <alignment vertical="top"/>
      <protection/>
    </xf>
    <xf numFmtId="2" fontId="5" fillId="0" borderId="10" xfId="0" applyNumberFormat="1" applyFont="1" applyFill="1" applyBorder="1" applyAlignment="1" applyProtection="1">
      <alignment horizontal="right"/>
      <protection/>
    </xf>
    <xf numFmtId="175" fontId="0" fillId="0" borderId="11" xfId="0" applyNumberFormat="1" applyFont="1" applyFill="1" applyBorder="1" applyAlignment="1" applyProtection="1">
      <alignment horizontal="right" vertical="top"/>
      <protection/>
    </xf>
    <xf numFmtId="175" fontId="0" fillId="0" borderId="0" xfId="0" applyNumberFormat="1" applyFont="1" applyFill="1" applyBorder="1" applyAlignment="1" applyProtection="1">
      <alignment horizontal="right" vertical="top"/>
      <protection/>
    </xf>
    <xf numFmtId="175" fontId="0" fillId="0" borderId="0" xfId="0" applyNumberFormat="1" applyFont="1" applyFill="1" applyBorder="1" applyAlignment="1" applyProtection="1" quotePrefix="1">
      <alignment horizontal="right" vertical="top"/>
      <protection/>
    </xf>
    <xf numFmtId="175" fontId="0" fillId="0" borderId="11" xfId="0" applyNumberFormat="1" applyFont="1" applyFill="1" applyBorder="1" applyAlignment="1" applyProtection="1" quotePrefix="1">
      <alignment horizontal="right" vertical="top"/>
      <protection/>
    </xf>
    <xf numFmtId="175" fontId="0" fillId="0" borderId="12" xfId="0" applyNumberFormat="1" applyFont="1" applyFill="1" applyBorder="1" applyAlignment="1" applyProtection="1">
      <alignment horizontal="right" vertical="top"/>
      <protection/>
    </xf>
    <xf numFmtId="175" fontId="0" fillId="0" borderId="22" xfId="0" applyNumberFormat="1" applyFont="1" applyFill="1" applyBorder="1" applyAlignment="1" applyProtection="1">
      <alignment horizontal="right" vertical="top"/>
      <protection/>
    </xf>
    <xf numFmtId="0" fontId="5" fillId="0" borderId="11" xfId="0" applyFont="1" applyBorder="1" applyAlignment="1">
      <alignment horizontal="left" vertical="top" wrapText="1"/>
    </xf>
    <xf numFmtId="0" fontId="0" fillId="0" borderId="11" xfId="0" applyNumberFormat="1" applyFont="1" applyFill="1" applyBorder="1" applyAlignment="1" applyProtection="1">
      <alignment horizontal="left" vertical="top" wrapText="1"/>
      <protection/>
    </xf>
    <xf numFmtId="0" fontId="0" fillId="0" borderId="16" xfId="0" applyBorder="1" applyAlignment="1">
      <alignment vertical="top"/>
    </xf>
    <xf numFmtId="0" fontId="5" fillId="0" borderId="16" xfId="0" applyFont="1" applyBorder="1" applyAlignment="1">
      <alignment horizontal="center" vertical="top" wrapText="1"/>
    </xf>
    <xf numFmtId="0" fontId="0" fillId="0" borderId="15" xfId="0" applyFont="1" applyBorder="1" applyAlignment="1">
      <alignment/>
    </xf>
    <xf numFmtId="0" fontId="0" fillId="0" borderId="12" xfId="0" applyFont="1" applyBorder="1" applyAlignment="1">
      <alignment/>
    </xf>
    <xf numFmtId="0" fontId="5" fillId="0" borderId="19" xfId="0" applyFont="1" applyBorder="1" applyAlignment="1">
      <alignment horizontal="center" vertical="center" wrapText="1"/>
    </xf>
    <xf numFmtId="0" fontId="0" fillId="0" borderId="22" xfId="0" applyBorder="1" applyAlignment="1">
      <alignment/>
    </xf>
    <xf numFmtId="0" fontId="5" fillId="0" borderId="20" xfId="0" applyFont="1" applyBorder="1" applyAlignment="1">
      <alignment horizontal="center" vertical="center" wrapText="1"/>
    </xf>
    <xf numFmtId="0" fontId="0" fillId="0" borderId="12" xfId="0" applyBorder="1" applyAlignment="1">
      <alignment horizontal="left"/>
    </xf>
    <xf numFmtId="0" fontId="0" fillId="0" borderId="11" xfId="0" applyBorder="1" applyAlignment="1">
      <alignment horizontal="left"/>
    </xf>
    <xf numFmtId="0" fontId="0" fillId="0" borderId="10" xfId="0" applyFont="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vertical="center" wrapText="1"/>
    </xf>
    <xf numFmtId="0" fontId="0" fillId="0" borderId="16" xfId="0" applyFont="1" applyBorder="1" applyAlignment="1">
      <alignment vertical="top" wrapText="1"/>
    </xf>
    <xf numFmtId="0" fontId="0" fillId="0" borderId="13" xfId="0" applyNumberFormat="1" applyFont="1" applyFill="1" applyBorder="1" applyAlignment="1" applyProtection="1">
      <alignment horizontal="right" vertical="top" wrapText="1"/>
      <protection/>
    </xf>
    <xf numFmtId="0" fontId="0" fillId="0" borderId="13" xfId="0" applyFont="1" applyBorder="1" applyAlignment="1">
      <alignment vertical="top" wrapText="1"/>
    </xf>
    <xf numFmtId="0" fontId="0" fillId="0" borderId="13" xfId="0" applyBorder="1" applyAlignment="1" quotePrefix="1">
      <alignment horizontal="right" vertical="top"/>
    </xf>
    <xf numFmtId="0" fontId="0" fillId="0" borderId="13" xfId="0" applyFont="1" applyBorder="1" applyAlignment="1" quotePrefix="1">
      <alignment horizontal="right" vertical="top" wrapText="1"/>
    </xf>
    <xf numFmtId="1" fontId="0" fillId="0" borderId="11" xfId="0" applyNumberFormat="1" applyBorder="1" applyAlignment="1">
      <alignment horizontal="right"/>
    </xf>
    <xf numFmtId="1" fontId="0" fillId="0" borderId="0" xfId="0" applyNumberFormat="1" applyBorder="1" applyAlignment="1">
      <alignment/>
    </xf>
    <xf numFmtId="1" fontId="0" fillId="0" borderId="13" xfId="0" applyNumberFormat="1" applyBorder="1" applyAlignment="1">
      <alignment/>
    </xf>
    <xf numFmtId="0" fontId="0" fillId="0" borderId="15" xfId="0" applyBorder="1" applyAlignment="1" quotePrefix="1">
      <alignment horizontal="center"/>
    </xf>
    <xf numFmtId="0" fontId="5" fillId="0" borderId="24" xfId="0" applyFont="1" applyBorder="1" applyAlignment="1">
      <alignment vertical="top" wrapText="1"/>
    </xf>
    <xf numFmtId="0" fontId="5" fillId="0" borderId="23" xfId="0" applyNumberFormat="1" applyFont="1" applyFill="1" applyBorder="1" applyAlignment="1" applyProtection="1">
      <alignment horizontal="left" vertical="top"/>
      <protection/>
    </xf>
    <xf numFmtId="0" fontId="15" fillId="0" borderId="0" xfId="0" applyFont="1" applyBorder="1" applyAlignment="1" quotePrefix="1">
      <alignment horizontal="center" vertical="top" wrapText="1"/>
    </xf>
    <xf numFmtId="177" fontId="5" fillId="0" borderId="11" xfId="0" applyNumberFormat="1" applyFont="1" applyFill="1" applyBorder="1" applyAlignment="1" applyProtection="1">
      <alignment horizontal="right"/>
      <protection/>
    </xf>
    <xf numFmtId="177" fontId="5" fillId="0" borderId="0" xfId="0" applyNumberFormat="1" applyFont="1" applyFill="1" applyBorder="1" applyAlignment="1" applyProtection="1">
      <alignment horizontal="right"/>
      <protection/>
    </xf>
    <xf numFmtId="177" fontId="5" fillId="0" borderId="10" xfId="0" applyNumberFormat="1" applyFont="1" applyFill="1" applyBorder="1" applyAlignment="1" applyProtection="1">
      <alignment/>
      <protection/>
    </xf>
    <xf numFmtId="177" fontId="0" fillId="0" borderId="11" xfId="0" applyNumberFormat="1" applyFont="1" applyFill="1" applyBorder="1" applyAlignment="1" applyProtection="1">
      <alignment horizontal="right" vertical="top"/>
      <protection/>
    </xf>
    <xf numFmtId="177" fontId="0" fillId="0" borderId="0" xfId="0" applyNumberFormat="1" applyFont="1" applyFill="1" applyBorder="1" applyAlignment="1" applyProtection="1">
      <alignment horizontal="right" vertical="top"/>
      <protection/>
    </xf>
    <xf numFmtId="177" fontId="0" fillId="0" borderId="11" xfId="0" applyNumberFormat="1" applyFont="1" applyFill="1" applyBorder="1" applyAlignment="1" applyProtection="1">
      <alignment vertical="top"/>
      <protection/>
    </xf>
    <xf numFmtId="177" fontId="0" fillId="0" borderId="0" xfId="0" applyNumberFormat="1" applyBorder="1" applyAlignment="1">
      <alignment vertical="top"/>
    </xf>
    <xf numFmtId="177" fontId="0" fillId="0" borderId="11" xfId="0" applyNumberFormat="1" applyBorder="1" applyAlignment="1">
      <alignment vertical="top"/>
    </xf>
    <xf numFmtId="177" fontId="0" fillId="0" borderId="0" xfId="0" applyNumberFormat="1" applyBorder="1" applyAlignment="1">
      <alignment horizontal="right" vertical="top"/>
    </xf>
    <xf numFmtId="177" fontId="0" fillId="0" borderId="11" xfId="0" applyNumberFormat="1" applyBorder="1" applyAlignment="1">
      <alignment horizontal="right" vertical="top"/>
    </xf>
    <xf numFmtId="177" fontId="0" fillId="0" borderId="16" xfId="0" applyNumberFormat="1" applyFont="1" applyFill="1" applyBorder="1" applyAlignment="1" applyProtection="1">
      <alignment horizontal="right" vertical="top"/>
      <protection/>
    </xf>
    <xf numFmtId="177" fontId="0" fillId="0" borderId="13" xfId="0" applyNumberFormat="1" applyFont="1" applyFill="1" applyBorder="1" applyAlignment="1" applyProtection="1">
      <alignment horizontal="right" vertical="top"/>
      <protection/>
    </xf>
    <xf numFmtId="177" fontId="0" fillId="0" borderId="0" xfId="0" applyNumberFormat="1" applyFont="1" applyFill="1" applyBorder="1" applyAlignment="1" applyProtection="1">
      <alignment vertical="top"/>
      <protection/>
    </xf>
    <xf numFmtId="177" fontId="0" fillId="0" borderId="12" xfId="0" applyNumberFormat="1" applyFont="1" applyFill="1" applyBorder="1" applyAlignment="1" applyProtection="1">
      <alignment horizontal="right" vertical="top"/>
      <protection/>
    </xf>
    <xf numFmtId="177" fontId="5" fillId="0" borderId="19" xfId="0" applyNumberFormat="1" applyFont="1" applyFill="1" applyBorder="1" applyAlignment="1" applyProtection="1">
      <alignment horizontal="right" vertical="top"/>
      <protection/>
    </xf>
    <xf numFmtId="177" fontId="5" fillId="0" borderId="19" xfId="0" applyNumberFormat="1" applyFont="1" applyFill="1" applyBorder="1" applyAlignment="1" applyProtection="1">
      <alignment vertical="top"/>
      <protection/>
    </xf>
    <xf numFmtId="0" fontId="5" fillId="0" borderId="12" xfId="0" applyNumberFormat="1" applyFont="1" applyFill="1" applyBorder="1" applyAlignment="1" applyProtection="1">
      <alignment horizontal="center" vertical="top"/>
      <protection/>
    </xf>
    <xf numFmtId="175" fontId="0" fillId="0" borderId="13" xfId="0" applyNumberFormat="1" applyFont="1" applyFill="1" applyBorder="1" applyAlignment="1" applyProtection="1">
      <alignment horizontal="right" vertical="top"/>
      <protection/>
    </xf>
    <xf numFmtId="175" fontId="0" fillId="0" borderId="17" xfId="0" applyNumberFormat="1" applyFont="1" applyFill="1" applyBorder="1" applyAlignment="1" applyProtection="1">
      <alignment horizontal="right" vertical="top"/>
      <protection/>
    </xf>
    <xf numFmtId="0" fontId="5" fillId="0" borderId="18" xfId="0" applyFont="1" applyBorder="1" applyAlignment="1">
      <alignment horizontal="left" vertical="center"/>
    </xf>
    <xf numFmtId="0" fontId="5" fillId="0" borderId="15" xfId="0" applyFont="1" applyBorder="1" applyAlignment="1">
      <alignment horizontal="center" vertical="center"/>
    </xf>
    <xf numFmtId="0" fontId="0" fillId="0" borderId="11" xfId="0" applyBorder="1" applyAlignment="1" quotePrefix="1">
      <alignment horizontal="center"/>
    </xf>
    <xf numFmtId="0" fontId="5" fillId="0" borderId="18" xfId="0" applyFont="1" applyBorder="1" applyAlignment="1">
      <alignment horizontal="left"/>
    </xf>
    <xf numFmtId="0" fontId="0" fillId="0" borderId="13" xfId="0" applyBorder="1" applyAlignment="1">
      <alignment horizontal="center" vertical="top"/>
    </xf>
    <xf numFmtId="0" fontId="0" fillId="0" borderId="0" xfId="0" applyFont="1" applyAlignment="1">
      <alignment horizontal="right"/>
    </xf>
    <xf numFmtId="0" fontId="0"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center" vertical="top"/>
      <protection/>
    </xf>
    <xf numFmtId="0" fontId="0" fillId="0" borderId="22" xfId="0" applyNumberFormat="1" applyFont="1" applyFill="1" applyBorder="1" applyAlignment="1" applyProtection="1">
      <alignment horizontal="center" vertical="top"/>
      <protection/>
    </xf>
    <xf numFmtId="0" fontId="0" fillId="0" borderId="12" xfId="0" applyNumberFormat="1" applyFont="1" applyFill="1" applyBorder="1" applyAlignment="1" applyProtection="1">
      <alignment horizontal="center" vertical="top"/>
      <protection/>
    </xf>
    <xf numFmtId="0" fontId="5" fillId="0" borderId="0" xfId="0" applyFont="1" applyBorder="1" applyAlignment="1">
      <alignment vertical="top"/>
    </xf>
    <xf numFmtId="0" fontId="0" fillId="0" borderId="0" xfId="0" applyFont="1" applyBorder="1" applyAlignment="1">
      <alignment horizontal="center" vertical="top" wrapText="1"/>
    </xf>
    <xf numFmtId="0" fontId="0" fillId="0" borderId="0" xfId="0" applyFont="1" applyAlignment="1">
      <alignment horizontal="center" vertical="top" wrapText="1"/>
    </xf>
    <xf numFmtId="175" fontId="0" fillId="0" borderId="16" xfId="0" applyNumberFormat="1" applyFont="1" applyFill="1" applyBorder="1" applyAlignment="1" applyProtection="1">
      <alignment horizontal="right" vertical="top"/>
      <protection/>
    </xf>
    <xf numFmtId="175" fontId="0" fillId="0" borderId="15" xfId="0" applyNumberFormat="1" applyFont="1" applyFill="1" applyBorder="1" applyAlignment="1" applyProtection="1">
      <alignment horizontal="right" vertical="top"/>
      <protection/>
    </xf>
    <xf numFmtId="0" fontId="5" fillId="0" borderId="11" xfId="0" applyFont="1" applyFill="1" applyBorder="1" applyAlignment="1">
      <alignment/>
    </xf>
    <xf numFmtId="0" fontId="5" fillId="0" borderId="10" xfId="0" applyFont="1" applyBorder="1" applyAlignment="1">
      <alignment/>
    </xf>
    <xf numFmtId="0" fontId="5" fillId="0" borderId="16" xfId="0" applyFont="1" applyBorder="1" applyAlignment="1">
      <alignment vertical="top" wrapText="1"/>
    </xf>
    <xf numFmtId="0" fontId="0" fillId="0" borderId="14" xfId="0" applyBorder="1" applyAlignment="1">
      <alignment/>
    </xf>
    <xf numFmtId="0" fontId="5" fillId="0" borderId="20" xfId="0" applyFont="1" applyBorder="1" applyAlignment="1">
      <alignment horizontal="center" vertical="top"/>
    </xf>
    <xf numFmtId="0" fontId="0" fillId="0" borderId="14" xfId="0" applyBorder="1" applyAlignment="1">
      <alignment horizontal="center"/>
    </xf>
    <xf numFmtId="0" fontId="5" fillId="0" borderId="11" xfId="0" applyFont="1" applyBorder="1" applyAlignment="1">
      <alignment vertical="top"/>
    </xf>
    <xf numFmtId="0" fontId="5" fillId="0" borderId="11" xfId="0" applyNumberFormat="1" applyFont="1" applyFill="1" applyBorder="1" applyAlignment="1" applyProtection="1">
      <alignment horizontal="left" vertical="top" wrapText="1"/>
      <protection/>
    </xf>
    <xf numFmtId="0" fontId="5" fillId="0" borderId="11" xfId="0" applyNumberFormat="1" applyFont="1" applyFill="1" applyBorder="1" applyAlignment="1" applyProtection="1">
      <alignment horizontal="right" vertical="top" wrapText="1"/>
      <protection/>
    </xf>
    <xf numFmtId="0" fontId="5" fillId="0" borderId="13" xfId="0" applyNumberFormat="1" applyFont="1" applyFill="1" applyBorder="1" applyAlignment="1" applyProtection="1">
      <alignment horizontal="right" vertical="top" wrapText="1"/>
      <protection/>
    </xf>
    <xf numFmtId="0" fontId="5" fillId="0" borderId="13" xfId="0" applyFont="1" applyBorder="1" applyAlignment="1">
      <alignment horizontal="right" vertical="top"/>
    </xf>
    <xf numFmtId="0" fontId="5" fillId="0" borderId="11" xfId="0" applyFont="1" applyBorder="1" applyAlignment="1">
      <alignment vertical="center"/>
    </xf>
    <xf numFmtId="0" fontId="0" fillId="0" borderId="13" xfId="0" applyBorder="1" applyAlignment="1">
      <alignment horizontal="center"/>
    </xf>
    <xf numFmtId="0" fontId="0" fillId="0" borderId="23" xfId="0" applyNumberFormat="1" applyFont="1" applyFill="1" applyBorder="1" applyAlignment="1" applyProtection="1">
      <alignment horizontal="center" vertical="top"/>
      <protection/>
    </xf>
    <xf numFmtId="0" fontId="0" fillId="0" borderId="10" xfId="0" applyNumberFormat="1" applyFont="1" applyFill="1" applyBorder="1" applyAlignment="1" applyProtection="1">
      <alignment horizontal="center" vertical="top"/>
      <protection/>
    </xf>
    <xf numFmtId="0" fontId="0" fillId="0" borderId="14" xfId="0" applyNumberFormat="1" applyFont="1" applyFill="1" applyBorder="1" applyAlignment="1" applyProtection="1">
      <alignment horizontal="center" vertical="top"/>
      <protection/>
    </xf>
    <xf numFmtId="2" fontId="5" fillId="0" borderId="19"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wrapText="1"/>
      <protection/>
    </xf>
    <xf numFmtId="0" fontId="0" fillId="0" borderId="12" xfId="0" applyBorder="1" applyAlignment="1">
      <alignment horizontal="center"/>
    </xf>
    <xf numFmtId="0" fontId="5" fillId="0" borderId="10" xfId="0" applyFont="1" applyBorder="1" applyAlignment="1">
      <alignment vertical="top" wrapText="1"/>
    </xf>
    <xf numFmtId="1" fontId="0" fillId="0" borderId="0" xfId="0" applyNumberFormat="1" applyBorder="1" applyAlignment="1">
      <alignment horizontal="right" vertical="top"/>
    </xf>
    <xf numFmtId="1" fontId="0" fillId="0" borderId="0" xfId="0" applyNumberFormat="1" applyBorder="1" applyAlignment="1">
      <alignment horizontal="right"/>
    </xf>
    <xf numFmtId="0" fontId="0" fillId="0" borderId="18" xfId="0" applyBorder="1" applyAlignment="1" quotePrefix="1">
      <alignment horizontal="center" vertical="top"/>
    </xf>
    <xf numFmtId="1" fontId="0" fillId="0" borderId="23" xfId="0" applyNumberFormat="1" applyBorder="1" applyAlignment="1">
      <alignment horizontal="right" vertical="top"/>
    </xf>
    <xf numFmtId="1" fontId="0" fillId="0" borderId="23" xfId="0" applyNumberFormat="1" applyBorder="1" applyAlignment="1">
      <alignment vertical="top"/>
    </xf>
    <xf numFmtId="1" fontId="0" fillId="0" borderId="14" xfId="0" applyNumberFormat="1" applyBorder="1" applyAlignment="1">
      <alignment vertical="top"/>
    </xf>
    <xf numFmtId="1" fontId="0" fillId="0" borderId="22" xfId="0" applyNumberFormat="1" applyBorder="1" applyAlignment="1">
      <alignment horizontal="right"/>
    </xf>
    <xf numFmtId="0" fontId="5" fillId="0" borderId="20" xfId="0" applyFont="1" applyBorder="1" applyAlignment="1">
      <alignment horizontal="center" wrapText="1"/>
    </xf>
    <xf numFmtId="0" fontId="5" fillId="0" borderId="24" xfId="0" applyFont="1" applyBorder="1" applyAlignment="1">
      <alignment horizontal="center" wrapText="1"/>
    </xf>
    <xf numFmtId="0" fontId="5" fillId="0" borderId="21" xfId="0" applyFont="1" applyBorder="1" applyAlignment="1">
      <alignment horizontal="center" wrapText="1"/>
    </xf>
    <xf numFmtId="0" fontId="5" fillId="0" borderId="19" xfId="0" applyFont="1" applyBorder="1" applyAlignment="1">
      <alignment horizontal="center" vertical="top" wrapText="1"/>
    </xf>
    <xf numFmtId="0" fontId="0" fillId="0" borderId="22" xfId="0" applyBorder="1" applyAlignment="1">
      <alignment horizontal="right"/>
    </xf>
    <xf numFmtId="2" fontId="0" fillId="0" borderId="13" xfId="0" applyNumberFormat="1" applyBorder="1" applyAlignment="1">
      <alignment/>
    </xf>
    <xf numFmtId="2" fontId="0" fillId="0" borderId="13" xfId="0" applyNumberFormat="1" applyBorder="1" applyAlignment="1">
      <alignment horizontal="right"/>
    </xf>
    <xf numFmtId="0" fontId="5" fillId="0" borderId="20" xfId="0" applyFont="1" applyBorder="1" applyAlignment="1">
      <alignment horizontal="center" vertical="top" wrapText="1"/>
    </xf>
    <xf numFmtId="0" fontId="5" fillId="0" borderId="20" xfId="0" applyNumberFormat="1" applyFont="1" applyFill="1" applyBorder="1" applyAlignment="1" applyProtection="1">
      <alignment horizontal="center" vertical="top"/>
      <protection/>
    </xf>
    <xf numFmtId="49" fontId="0" fillId="0" borderId="0" xfId="0" applyNumberFormat="1" applyAlignment="1">
      <alignment horizontal="right"/>
    </xf>
    <xf numFmtId="0" fontId="5" fillId="0" borderId="18" xfId="0" applyFont="1" applyBorder="1" applyAlignment="1">
      <alignment vertical="top"/>
    </xf>
    <xf numFmtId="0" fontId="0" fillId="0" borderId="0" xfId="0" applyFill="1" applyBorder="1" applyAlignment="1" applyProtection="1">
      <alignment horizontal="left"/>
      <protection/>
    </xf>
    <xf numFmtId="49" fontId="0" fillId="0" borderId="12" xfId="0" applyNumberFormat="1" applyBorder="1" applyAlignment="1">
      <alignment horizontal="right"/>
    </xf>
    <xf numFmtId="0" fontId="0" fillId="0" borderId="12" xfId="0" applyBorder="1" applyAlignment="1">
      <alignment horizontal="right"/>
    </xf>
    <xf numFmtId="49" fontId="0" fillId="0" borderId="22" xfId="0" applyNumberFormat="1" applyBorder="1" applyAlignment="1">
      <alignment horizontal="right"/>
    </xf>
    <xf numFmtId="0" fontId="0" fillId="0" borderId="12" xfId="0" applyFill="1" applyBorder="1" applyAlignment="1" applyProtection="1">
      <alignment horizontal="left"/>
      <protection/>
    </xf>
    <xf numFmtId="0" fontId="0" fillId="0" borderId="15" xfId="0" applyBorder="1" applyAlignment="1">
      <alignment horizontal="left"/>
    </xf>
    <xf numFmtId="49" fontId="0" fillId="0" borderId="11" xfId="0" applyNumberFormat="1" applyBorder="1" applyAlignment="1">
      <alignment horizontal="right"/>
    </xf>
    <xf numFmtId="49" fontId="0" fillId="0" borderId="0" xfId="0" applyNumberFormat="1" applyBorder="1" applyAlignment="1">
      <alignment horizontal="right"/>
    </xf>
    <xf numFmtId="0" fontId="0" fillId="0" borderId="11" xfId="0" applyFill="1" applyBorder="1" applyAlignment="1" applyProtection="1">
      <alignment horizontal="left"/>
      <protection/>
    </xf>
    <xf numFmtId="0" fontId="0" fillId="0" borderId="16" xfId="0" applyBorder="1" applyAlignment="1">
      <alignment horizontal="left"/>
    </xf>
    <xf numFmtId="0" fontId="0" fillId="0" borderId="11" xfId="0" applyBorder="1" applyAlignment="1" applyProtection="1">
      <alignment/>
      <protection/>
    </xf>
    <xf numFmtId="0" fontId="0" fillId="0" borderId="10" xfId="0" applyBorder="1" applyAlignment="1">
      <alignment horizontal="right"/>
    </xf>
    <xf numFmtId="0" fontId="0" fillId="0" borderId="18" xfId="0" applyBorder="1" applyAlignment="1">
      <alignment horizontal="left"/>
    </xf>
    <xf numFmtId="0" fontId="5" fillId="0" borderId="0" xfId="0" applyFont="1" applyAlignment="1">
      <alignment horizontal="center"/>
    </xf>
    <xf numFmtId="0" fontId="5" fillId="0" borderId="19" xfId="0" applyFont="1" applyBorder="1" applyAlignment="1">
      <alignment horizontal="center" wrapText="1"/>
    </xf>
    <xf numFmtId="0" fontId="5" fillId="0" borderId="19" xfId="0" applyFont="1" applyBorder="1" applyAlignment="1" applyProtection="1">
      <alignment horizontal="left"/>
      <protection/>
    </xf>
    <xf numFmtId="0" fontId="5" fillId="0" borderId="20" xfId="0" applyFont="1" applyBorder="1" applyAlignment="1" applyProtection="1">
      <alignment horizontal="right"/>
      <protection/>
    </xf>
    <xf numFmtId="0" fontId="5" fillId="0" borderId="20" xfId="0" applyFont="1" applyBorder="1" applyAlignment="1">
      <alignment horizontal="right"/>
    </xf>
    <xf numFmtId="0" fontId="5" fillId="0" borderId="19" xfId="0" applyFont="1" applyBorder="1" applyAlignment="1" applyProtection="1">
      <alignment horizontal="right"/>
      <protection/>
    </xf>
    <xf numFmtId="0" fontId="5" fillId="0" borderId="10" xfId="0" applyFont="1" applyBorder="1" applyAlignment="1">
      <alignment horizontal="left"/>
    </xf>
    <xf numFmtId="0" fontId="5" fillId="0" borderId="0" xfId="0" applyFont="1" applyAlignment="1">
      <alignment/>
    </xf>
    <xf numFmtId="0" fontId="0" fillId="0" borderId="10" xfId="0" applyFill="1" applyBorder="1" applyAlignment="1" applyProtection="1">
      <alignment horizontal="left"/>
      <protection/>
    </xf>
    <xf numFmtId="0" fontId="0" fillId="0" borderId="11" xfId="0" applyFont="1" applyBorder="1" applyAlignment="1">
      <alignment horizontal="right"/>
    </xf>
    <xf numFmtId="49" fontId="0" fillId="0" borderId="11" xfId="0" applyNumberFormat="1" applyFont="1" applyBorder="1" applyAlignment="1">
      <alignment horizontal="right"/>
    </xf>
    <xf numFmtId="0" fontId="0" fillId="0" borderId="0" xfId="0" applyFont="1" applyBorder="1" applyAlignment="1">
      <alignment horizontal="right"/>
    </xf>
    <xf numFmtId="0" fontId="0" fillId="0" borderId="16" xfId="0" applyFont="1" applyBorder="1" applyAlignment="1">
      <alignment horizontal="right"/>
    </xf>
    <xf numFmtId="0" fontId="0" fillId="0" borderId="11" xfId="0" applyFont="1" applyFill="1" applyBorder="1" applyAlignment="1">
      <alignment horizontal="right"/>
    </xf>
    <xf numFmtId="175" fontId="0" fillId="0" borderId="0" xfId="0" applyNumberFormat="1" applyFont="1" applyFill="1" applyBorder="1" applyAlignment="1">
      <alignment horizontal="right"/>
    </xf>
    <xf numFmtId="175" fontId="0" fillId="0" borderId="11" xfId="0" applyNumberFormat="1" applyFont="1" applyBorder="1" applyAlignment="1">
      <alignment horizontal="right"/>
    </xf>
    <xf numFmtId="175" fontId="0" fillId="0" borderId="16" xfId="0" applyNumberFormat="1" applyFont="1" applyFill="1" applyBorder="1" applyAlignment="1">
      <alignment horizontal="right"/>
    </xf>
    <xf numFmtId="175" fontId="0" fillId="0" borderId="11" xfId="0" applyNumberFormat="1" applyFont="1" applyFill="1" applyBorder="1" applyAlignment="1">
      <alignment horizontal="right"/>
    </xf>
    <xf numFmtId="175" fontId="0" fillId="0" borderId="13" xfId="0" applyNumberFormat="1" applyFont="1" applyFill="1" applyBorder="1" applyAlignment="1">
      <alignment horizontal="right"/>
    </xf>
    <xf numFmtId="49" fontId="0" fillId="0" borderId="13" xfId="0" applyNumberFormat="1" applyFont="1" applyBorder="1" applyAlignment="1">
      <alignment horizontal="right"/>
    </xf>
    <xf numFmtId="0" fontId="0" fillId="0" borderId="10" xfId="0" applyBorder="1" applyAlignment="1">
      <alignment horizontal="left"/>
    </xf>
    <xf numFmtId="49" fontId="0" fillId="0" borderId="14" xfId="0" applyNumberFormat="1" applyFont="1" applyBorder="1" applyAlignment="1">
      <alignment horizontal="right"/>
    </xf>
    <xf numFmtId="2" fontId="0" fillId="0" borderId="14" xfId="0" applyNumberFormat="1" applyBorder="1" applyAlignment="1">
      <alignment horizontal="right"/>
    </xf>
    <xf numFmtId="0" fontId="0" fillId="0" borderId="14" xfId="0" applyBorder="1" applyAlignment="1">
      <alignment horizontal="right"/>
    </xf>
    <xf numFmtId="0" fontId="0" fillId="0" borderId="0" xfId="0" applyFont="1" applyFill="1" applyBorder="1" applyAlignment="1">
      <alignment horizontal="right"/>
    </xf>
    <xf numFmtId="0" fontId="0" fillId="0" borderId="13" xfId="0" applyFont="1" applyFill="1" applyBorder="1" applyAlignment="1">
      <alignment horizontal="right"/>
    </xf>
    <xf numFmtId="0" fontId="0" fillId="0" borderId="13" xfId="0" applyFont="1" applyBorder="1" applyAlignment="1">
      <alignment horizontal="right"/>
    </xf>
    <xf numFmtId="175" fontId="0" fillId="0" borderId="13" xfId="0" applyNumberFormat="1" applyBorder="1" applyAlignment="1">
      <alignment horizontal="right"/>
    </xf>
    <xf numFmtId="0" fontId="0" fillId="0" borderId="16" xfId="0" applyFont="1" applyFill="1" applyBorder="1" applyAlignment="1">
      <alignment horizontal="right"/>
    </xf>
    <xf numFmtId="176" fontId="0" fillId="0" borderId="13" xfId="0" applyNumberFormat="1" applyBorder="1" applyAlignment="1">
      <alignment horizontal="right"/>
    </xf>
    <xf numFmtId="1" fontId="0" fillId="0" borderId="13" xfId="0" applyNumberFormat="1" applyFont="1" applyFill="1" applyBorder="1" applyAlignment="1">
      <alignment horizontal="right"/>
    </xf>
    <xf numFmtId="176" fontId="0" fillId="0" borderId="13" xfId="0" applyNumberFormat="1" applyFill="1" applyBorder="1" applyAlignment="1">
      <alignment horizontal="right"/>
    </xf>
    <xf numFmtId="2" fontId="0" fillId="0" borderId="13" xfId="0" applyNumberFormat="1" applyFill="1" applyBorder="1" applyAlignment="1">
      <alignment horizontal="right"/>
    </xf>
    <xf numFmtId="175" fontId="0" fillId="0" borderId="13" xfId="0" applyNumberFormat="1" applyFont="1" applyBorder="1" applyAlignment="1">
      <alignment horizontal="right"/>
    </xf>
    <xf numFmtId="1" fontId="0" fillId="0" borderId="13" xfId="0" applyNumberFormat="1" applyFont="1" applyBorder="1" applyAlignment="1">
      <alignment horizontal="right"/>
    </xf>
    <xf numFmtId="0" fontId="0" fillId="0" borderId="11" xfId="0" applyBorder="1" applyAlignment="1">
      <alignment horizontal="left" vertical="top"/>
    </xf>
    <xf numFmtId="0" fontId="0" fillId="0" borderId="11" xfId="0" applyBorder="1" applyAlignment="1" applyProtection="1">
      <alignment horizontal="left" wrapText="1"/>
      <protection/>
    </xf>
    <xf numFmtId="1" fontId="0" fillId="0" borderId="16" xfId="0" applyNumberFormat="1" applyFont="1" applyFill="1" applyBorder="1" applyAlignment="1">
      <alignment horizontal="right"/>
    </xf>
    <xf numFmtId="0" fontId="0" fillId="0" borderId="12" xfId="0" applyFont="1" applyBorder="1" applyAlignment="1">
      <alignment horizontal="right"/>
    </xf>
    <xf numFmtId="49" fontId="0" fillId="0" borderId="12" xfId="0" applyNumberFormat="1" applyFont="1" applyBorder="1" applyAlignment="1">
      <alignment horizontal="right"/>
    </xf>
    <xf numFmtId="0" fontId="0" fillId="0" borderId="22" xfId="0" applyFont="1" applyFill="1" applyBorder="1" applyAlignment="1">
      <alignment horizontal="right"/>
    </xf>
    <xf numFmtId="0" fontId="0" fillId="0" borderId="15" xfId="0" applyFont="1" applyFill="1" applyBorder="1" applyAlignment="1">
      <alignment horizontal="right"/>
    </xf>
    <xf numFmtId="0" fontId="0" fillId="0" borderId="12" xfId="0" applyFont="1" applyFill="1" applyBorder="1" applyAlignment="1">
      <alignment horizontal="right"/>
    </xf>
    <xf numFmtId="175" fontId="0" fillId="0" borderId="15" xfId="0" applyNumberFormat="1" applyFont="1" applyFill="1" applyBorder="1" applyAlignment="1">
      <alignment horizontal="right"/>
    </xf>
    <xf numFmtId="175" fontId="0" fillId="0" borderId="12" xfId="0" applyNumberFormat="1" applyFont="1" applyFill="1" applyBorder="1" applyAlignment="1">
      <alignment horizontal="right"/>
    </xf>
    <xf numFmtId="175" fontId="0" fillId="0" borderId="17" xfId="0" applyNumberFormat="1" applyFont="1" applyFill="1" applyBorder="1" applyAlignment="1">
      <alignment horizontal="right"/>
    </xf>
    <xf numFmtId="49" fontId="0" fillId="0" borderId="17" xfId="0" applyNumberFormat="1" applyFont="1" applyBorder="1" applyAlignment="1">
      <alignment horizontal="right"/>
    </xf>
    <xf numFmtId="1" fontId="0" fillId="0" borderId="17" xfId="0" applyNumberFormat="1" applyFont="1" applyFill="1" applyBorder="1" applyAlignment="1">
      <alignment horizontal="right"/>
    </xf>
    <xf numFmtId="0" fontId="0" fillId="0" borderId="17" xfId="0" applyFont="1" applyFill="1" applyBorder="1" applyAlignment="1">
      <alignment horizontal="right"/>
    </xf>
    <xf numFmtId="176" fontId="0" fillId="0" borderId="17" xfId="0" applyNumberFormat="1" applyBorder="1" applyAlignment="1">
      <alignment horizontal="right"/>
    </xf>
    <xf numFmtId="0" fontId="5" fillId="0" borderId="0" xfId="0" applyFont="1" applyFill="1" applyBorder="1" applyAlignment="1" applyProtection="1">
      <alignment horizontal="left"/>
      <protection/>
    </xf>
    <xf numFmtId="176" fontId="0" fillId="0" borderId="0" xfId="0" applyNumberFormat="1" applyBorder="1" applyAlignment="1">
      <alignment horizontal="center"/>
    </xf>
    <xf numFmtId="176" fontId="0" fillId="0" borderId="15" xfId="0" applyNumberForma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176" fontId="0" fillId="0" borderId="16" xfId="0" applyNumberFormat="1" applyBorder="1" applyAlignment="1">
      <alignment horizontal="center"/>
    </xf>
    <xf numFmtId="0" fontId="5" fillId="0" borderId="19" xfId="0" applyFont="1" applyFill="1" applyBorder="1" applyAlignment="1">
      <alignment/>
    </xf>
    <xf numFmtId="2" fontId="0" fillId="0" borderId="17" xfId="0" applyNumberFormat="1" applyBorder="1" applyAlignment="1">
      <alignment/>
    </xf>
    <xf numFmtId="0" fontId="5" fillId="0" borderId="19" xfId="0" applyNumberFormat="1" applyFont="1" applyFill="1" applyBorder="1" applyAlignment="1" applyProtection="1">
      <alignment horizontal="left" vertical="top"/>
      <protection/>
    </xf>
    <xf numFmtId="0" fontId="0" fillId="0" borderId="0" xfId="0" applyAlignment="1">
      <alignment textRotation="180"/>
    </xf>
    <xf numFmtId="0" fontId="0" fillId="0" borderId="0" xfId="0" applyAlignment="1" quotePrefix="1">
      <alignment wrapText="1"/>
    </xf>
    <xf numFmtId="0" fontId="5" fillId="0" borderId="19" xfId="0" applyNumberFormat="1" applyFont="1" applyFill="1" applyBorder="1" applyAlignment="1" applyProtection="1">
      <alignment horizontal="right" vertical="top"/>
      <protection/>
    </xf>
    <xf numFmtId="0" fontId="0" fillId="0" borderId="0" xfId="0" applyAlignment="1">
      <alignment horizontal="left" textRotation="180"/>
    </xf>
    <xf numFmtId="49" fontId="0" fillId="0" borderId="0" xfId="0" applyNumberFormat="1" applyFont="1" applyBorder="1" applyAlignment="1">
      <alignment horizontal="right"/>
    </xf>
    <xf numFmtId="175" fontId="0" fillId="0" borderId="0" xfId="0" applyNumberFormat="1" applyFont="1" applyBorder="1" applyAlignment="1">
      <alignment horizontal="right"/>
    </xf>
    <xf numFmtId="0" fontId="5" fillId="0" borderId="0" xfId="0" applyFont="1" applyBorder="1" applyAlignment="1">
      <alignment horizontal="right"/>
    </xf>
    <xf numFmtId="0" fontId="5" fillId="0" borderId="0" xfId="0" applyFont="1" applyBorder="1" applyAlignment="1">
      <alignment horizontal="center" vertical="top" wrapText="1"/>
    </xf>
    <xf numFmtId="49" fontId="0" fillId="0" borderId="0" xfId="0" applyNumberFormat="1" applyFont="1" applyBorder="1" applyAlignment="1">
      <alignment horizontal="right" textRotation="180"/>
    </xf>
    <xf numFmtId="0" fontId="0" fillId="0" borderId="18" xfId="0" applyBorder="1" applyAlignment="1">
      <alignment/>
    </xf>
    <xf numFmtId="1" fontId="0" fillId="0" borderId="0" xfId="0" applyNumberFormat="1" applyFill="1" applyBorder="1" applyAlignment="1">
      <alignment horizontal="right"/>
    </xf>
    <xf numFmtId="1" fontId="0" fillId="0" borderId="0" xfId="0" applyNumberFormat="1" applyFill="1" applyBorder="1" applyAlignment="1">
      <alignment/>
    </xf>
    <xf numFmtId="9" fontId="0" fillId="0" borderId="19" xfId="0" applyNumberFormat="1" applyBorder="1" applyAlignment="1">
      <alignment horizontal="center"/>
    </xf>
    <xf numFmtId="0" fontId="0" fillId="0" borderId="19" xfId="0" applyBorder="1" applyAlignment="1">
      <alignment horizontal="center"/>
    </xf>
    <xf numFmtId="0" fontId="0" fillId="0" borderId="19"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vertical="top"/>
      <protection/>
    </xf>
    <xf numFmtId="0" fontId="0" fillId="0" borderId="10" xfId="0" applyNumberFormat="1" applyFont="1" applyFill="1" applyBorder="1" applyAlignment="1" applyProtection="1">
      <alignment horizontal="center"/>
      <protection/>
    </xf>
    <xf numFmtId="0" fontId="0" fillId="0" borderId="21" xfId="0" applyBorder="1" applyAlignment="1">
      <alignment horizontal="center"/>
    </xf>
    <xf numFmtId="0" fontId="0" fillId="0" borderId="13"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center"/>
      <protection/>
    </xf>
    <xf numFmtId="9" fontId="0" fillId="0" borderId="21" xfId="0" applyNumberFormat="1" applyBorder="1" applyAlignment="1">
      <alignment horizontal="center"/>
    </xf>
    <xf numFmtId="0" fontId="0" fillId="0" borderId="13" xfId="0" applyNumberFormat="1" applyFont="1" applyFill="1" applyBorder="1" applyAlignment="1" applyProtection="1">
      <alignment horizontal="center" vertical="top"/>
      <protection/>
    </xf>
    <xf numFmtId="0" fontId="0" fillId="0" borderId="21" xfId="0" applyNumberFormat="1" applyFont="1" applyFill="1" applyBorder="1" applyAlignment="1" applyProtection="1">
      <alignment horizontal="center" vertical="top"/>
      <protection/>
    </xf>
    <xf numFmtId="0" fontId="0" fillId="0" borderId="21" xfId="0" applyNumberFormat="1" applyFont="1" applyFill="1" applyBorder="1" applyAlignment="1" applyProtection="1">
      <alignment horizontal="center"/>
      <protection/>
    </xf>
    <xf numFmtId="0" fontId="5" fillId="0" borderId="17" xfId="0" applyFont="1" applyBorder="1" applyAlignment="1">
      <alignment/>
    </xf>
    <xf numFmtId="0" fontId="0" fillId="0" borderId="0" xfId="0" applyFont="1" applyFill="1" applyBorder="1" applyAlignment="1">
      <alignment vertical="center"/>
    </xf>
    <xf numFmtId="0" fontId="14" fillId="0" borderId="0" xfId="0" applyFont="1" applyBorder="1" applyAlignment="1">
      <alignment/>
    </xf>
    <xf numFmtId="0" fontId="0" fillId="0" borderId="17" xfId="0" applyBorder="1" applyAlignment="1">
      <alignment horizontal="center"/>
    </xf>
    <xf numFmtId="190" fontId="0" fillId="0" borderId="17" xfId="0" applyNumberFormat="1" applyBorder="1" applyAlignment="1">
      <alignment horizontal="center"/>
    </xf>
    <xf numFmtId="0" fontId="5" fillId="0" borderId="0" xfId="0" applyFont="1" applyFill="1" applyBorder="1" applyAlignment="1">
      <alignment/>
    </xf>
    <xf numFmtId="0" fontId="5" fillId="0" borderId="12" xfId="0" applyFont="1" applyBorder="1" applyAlignment="1">
      <alignment vertical="top"/>
    </xf>
    <xf numFmtId="0" fontId="5" fillId="0" borderId="18" xfId="0" applyFont="1" applyBorder="1" applyAlignment="1">
      <alignment horizontal="center" vertical="center"/>
    </xf>
    <xf numFmtId="0" fontId="22" fillId="0" borderId="0" xfId="0" applyFont="1" applyBorder="1" applyAlignment="1">
      <alignment horizontal="center" wrapText="1"/>
    </xf>
    <xf numFmtId="175" fontId="0" fillId="0" borderId="11" xfId="0" applyNumberFormat="1" applyBorder="1" applyAlignment="1">
      <alignment vertical="top"/>
    </xf>
    <xf numFmtId="175" fontId="0" fillId="0" borderId="13" xfId="0" applyNumberFormat="1" applyBorder="1" applyAlignment="1">
      <alignment vertical="top"/>
    </xf>
    <xf numFmtId="175" fontId="0" fillId="0" borderId="17" xfId="0" applyNumberFormat="1" applyBorder="1" applyAlignment="1">
      <alignment vertical="top"/>
    </xf>
    <xf numFmtId="9" fontId="0" fillId="0" borderId="19" xfId="0" applyNumberFormat="1" applyFont="1" applyFill="1" applyBorder="1" applyAlignment="1" applyProtection="1">
      <alignment horizontal="center"/>
      <protection/>
    </xf>
    <xf numFmtId="0" fontId="5" fillId="0" borderId="19" xfId="0" applyNumberFormat="1" applyFont="1" applyFill="1" applyBorder="1" applyAlignment="1" applyProtection="1">
      <alignment horizontal="center"/>
      <protection/>
    </xf>
    <xf numFmtId="0" fontId="5" fillId="0" borderId="11" xfId="0" applyFont="1" applyBorder="1" applyAlignment="1">
      <alignment horizontal="center" vertical="center"/>
    </xf>
    <xf numFmtId="0" fontId="0" fillId="0" borderId="11" xfId="0" applyBorder="1" applyAlignment="1">
      <alignment/>
    </xf>
    <xf numFmtId="0" fontId="5" fillId="0" borderId="11" xfId="0" applyFont="1" applyFill="1" applyBorder="1" applyAlignment="1">
      <alignment horizontal="center"/>
    </xf>
    <xf numFmtId="0" fontId="5" fillId="0" borderId="0" xfId="0" applyFont="1" applyBorder="1" applyAlignment="1">
      <alignment horizontal="center" vertical="top"/>
    </xf>
    <xf numFmtId="2" fontId="0" fillId="0" borderId="13" xfId="0" applyNumberFormat="1" applyBorder="1" applyAlignment="1">
      <alignment horizontal="center"/>
    </xf>
    <xf numFmtId="0" fontId="14" fillId="0" borderId="0" xfId="0" applyFont="1" applyAlignment="1">
      <alignment/>
    </xf>
    <xf numFmtId="0" fontId="12" fillId="0" borderId="0" xfId="0" applyFont="1" applyAlignment="1">
      <alignment/>
    </xf>
    <xf numFmtId="0" fontId="12" fillId="0" borderId="0" xfId="0" applyFont="1" applyAlignment="1">
      <alignment horizontal="left"/>
    </xf>
    <xf numFmtId="0" fontId="14" fillId="0" borderId="0" xfId="0" applyFont="1" applyAlignment="1">
      <alignment/>
    </xf>
    <xf numFmtId="0" fontId="12" fillId="0" borderId="0" xfId="0" applyFont="1" applyAlignment="1">
      <alignment horizontal="right"/>
    </xf>
    <xf numFmtId="0" fontId="14" fillId="0" borderId="18" xfId="0" applyFont="1" applyBorder="1" applyAlignment="1">
      <alignment horizontal="center"/>
    </xf>
    <xf numFmtId="0" fontId="14" fillId="0" borderId="23" xfId="0" applyFont="1" applyBorder="1" applyAlignment="1">
      <alignment horizontal="left"/>
    </xf>
    <xf numFmtId="0" fontId="14" fillId="0" borderId="23" xfId="0" applyFont="1" applyBorder="1" applyAlignment="1">
      <alignment horizontal="right"/>
    </xf>
    <xf numFmtId="0" fontId="14" fillId="0" borderId="14" xfId="0" applyFont="1" applyBorder="1" applyAlignment="1">
      <alignment horizontal="right"/>
    </xf>
    <xf numFmtId="0" fontId="14" fillId="0" borderId="0" xfId="0" applyFont="1" applyBorder="1" applyAlignment="1">
      <alignment horizontal="right"/>
    </xf>
    <xf numFmtId="0" fontId="14" fillId="0" borderId="23" xfId="0" applyFont="1" applyBorder="1" applyAlignment="1">
      <alignment/>
    </xf>
    <xf numFmtId="0" fontId="12" fillId="0" borderId="0" xfId="0" applyFont="1" applyAlignment="1">
      <alignment horizontal="center"/>
    </xf>
    <xf numFmtId="0" fontId="0" fillId="0" borderId="13" xfId="0" applyBorder="1" applyAlignment="1">
      <alignment vertical="center"/>
    </xf>
    <xf numFmtId="0" fontId="5" fillId="0" borderId="13" xfId="0" applyFont="1" applyBorder="1" applyAlignment="1">
      <alignment vertical="center"/>
    </xf>
    <xf numFmtId="0" fontId="0" fillId="0" borderId="21" xfId="0" applyBorder="1" applyAlignment="1">
      <alignment horizontal="right" vertical="top" wrapText="1"/>
    </xf>
    <xf numFmtId="0" fontId="0" fillId="0" borderId="19" xfId="0" applyFont="1" applyBorder="1" applyAlignment="1">
      <alignment horizontal="center" vertical="top" wrapText="1"/>
    </xf>
    <xf numFmtId="0" fontId="0" fillId="0" borderId="19" xfId="0" applyBorder="1" applyAlignment="1">
      <alignment vertical="top" wrapText="1"/>
    </xf>
    <xf numFmtId="0" fontId="0" fillId="0" borderId="19" xfId="0" applyBorder="1" applyAlignment="1">
      <alignment vertical="top"/>
    </xf>
    <xf numFmtId="0" fontId="0" fillId="0" borderId="0" xfId="0" applyAlignment="1">
      <alignment horizontal="center" vertical="top"/>
    </xf>
    <xf numFmtId="175" fontId="0" fillId="0" borderId="13" xfId="0" applyNumberFormat="1" applyBorder="1" applyAlignment="1">
      <alignment/>
    </xf>
    <xf numFmtId="175" fontId="0" fillId="0" borderId="17" xfId="0" applyNumberFormat="1" applyBorder="1" applyAlignment="1">
      <alignment horizontal="right"/>
    </xf>
    <xf numFmtId="175" fontId="0" fillId="0" borderId="17" xfId="0" applyNumberFormat="1" applyBorder="1" applyAlignment="1">
      <alignment/>
    </xf>
    <xf numFmtId="0" fontId="0" fillId="0" borderId="16" xfId="0" applyFill="1" applyBorder="1" applyAlignment="1">
      <alignment horizontal="center"/>
    </xf>
    <xf numFmtId="0" fontId="0" fillId="0" borderId="13" xfId="0" applyBorder="1" applyAlignment="1" quotePrefix="1">
      <alignment horizontal="center" vertical="top"/>
    </xf>
    <xf numFmtId="0" fontId="0" fillId="0" borderId="17" xfId="0" applyFill="1" applyBorder="1" applyAlignment="1">
      <alignment horizontal="center" vertical="top"/>
    </xf>
    <xf numFmtId="0" fontId="0" fillId="0" borderId="12" xfId="0" applyFill="1" applyBorder="1" applyAlignment="1">
      <alignment horizontal="center" vertical="top"/>
    </xf>
    <xf numFmtId="0" fontId="0" fillId="0" borderId="0" xfId="0" applyBorder="1" applyAlignment="1">
      <alignment/>
    </xf>
    <xf numFmtId="0" fontId="0" fillId="0" borderId="11" xfId="0" applyFont="1" applyFill="1" applyBorder="1" applyAlignment="1">
      <alignment/>
    </xf>
    <xf numFmtId="0" fontId="5" fillId="0" borderId="17" xfId="0" applyFont="1" applyBorder="1" applyAlignment="1">
      <alignment horizontal="right"/>
    </xf>
    <xf numFmtId="0" fontId="5" fillId="0" borderId="13" xfId="0" applyFont="1" applyBorder="1" applyAlignment="1">
      <alignment horizontal="right"/>
    </xf>
    <xf numFmtId="0" fontId="5" fillId="0" borderId="11" xfId="0" applyFont="1" applyBorder="1" applyAlignment="1">
      <alignment horizontal="right"/>
    </xf>
    <xf numFmtId="0" fontId="5" fillId="0" borderId="12" xfId="0" applyFont="1" applyBorder="1" applyAlignment="1">
      <alignment horizontal="right"/>
    </xf>
    <xf numFmtId="0" fontId="5" fillId="0" borderId="19" xfId="0" applyFont="1" applyBorder="1" applyAlignment="1">
      <alignment textRotation="90"/>
    </xf>
    <xf numFmtId="49" fontId="0" fillId="0" borderId="0" xfId="0" applyNumberFormat="1" applyFont="1" applyAlignment="1">
      <alignment/>
    </xf>
    <xf numFmtId="0" fontId="0" fillId="0" borderId="14" xfId="0" applyBorder="1" applyAlignment="1" quotePrefix="1">
      <alignment horizontal="center"/>
    </xf>
    <xf numFmtId="0" fontId="0" fillId="0" borderId="13" xfId="0" applyBorder="1" applyAlignment="1" quotePrefix="1">
      <alignment horizontal="center"/>
    </xf>
    <xf numFmtId="0" fontId="5" fillId="0" borderId="21" xfId="0" applyFont="1" applyBorder="1" applyAlignment="1">
      <alignment horizontal="center" vertical="top"/>
    </xf>
    <xf numFmtId="0" fontId="5" fillId="0" borderId="12" xfId="0" applyFont="1" applyBorder="1" applyAlignment="1">
      <alignment vertical="top" wrapText="1"/>
    </xf>
    <xf numFmtId="1" fontId="0" fillId="0" borderId="13" xfId="0" applyNumberFormat="1" applyFill="1" applyBorder="1" applyAlignment="1">
      <alignment/>
    </xf>
    <xf numFmtId="1" fontId="0" fillId="0" borderId="13" xfId="0" applyNumberFormat="1" applyBorder="1" applyAlignment="1">
      <alignment horizontal="right"/>
    </xf>
    <xf numFmtId="1" fontId="0" fillId="0" borderId="13" xfId="0" applyNumberFormat="1" applyBorder="1" applyAlignment="1">
      <alignment horizontal="right" vertical="top"/>
    </xf>
    <xf numFmtId="1" fontId="0" fillId="0" borderId="13" xfId="0" applyNumberFormat="1" applyFill="1" applyBorder="1" applyAlignment="1">
      <alignment horizontal="right"/>
    </xf>
    <xf numFmtId="0" fontId="0" fillId="0" borderId="11" xfId="0" applyFill="1" applyBorder="1" applyAlignment="1">
      <alignment horizontal="center"/>
    </xf>
    <xf numFmtId="0" fontId="0" fillId="0" borderId="13" xfId="0" applyFill="1" applyBorder="1" applyAlignment="1">
      <alignment horizontal="center" vertical="top"/>
    </xf>
    <xf numFmtId="0" fontId="0" fillId="0" borderId="11" xfId="0" applyFill="1" applyBorder="1" applyAlignment="1">
      <alignment horizontal="center" vertical="top"/>
    </xf>
    <xf numFmtId="0" fontId="5" fillId="0" borderId="0" xfId="0" applyFont="1" applyFill="1" applyBorder="1" applyAlignment="1">
      <alignment horizontal="center"/>
    </xf>
    <xf numFmtId="0" fontId="5" fillId="0" borderId="0" xfId="0" applyFont="1" applyBorder="1" applyAlignment="1">
      <alignment vertical="top" wrapText="1"/>
    </xf>
    <xf numFmtId="0" fontId="0" fillId="0" borderId="0" xfId="0" applyFill="1" applyBorder="1" applyAlignment="1">
      <alignment horizontal="left"/>
    </xf>
    <xf numFmtId="0" fontId="5" fillId="0" borderId="16" xfId="0" applyFont="1" applyBorder="1" applyAlignment="1">
      <alignment horizontal="center"/>
    </xf>
    <xf numFmtId="0" fontId="11" fillId="0" borderId="0" xfId="0" applyFont="1" applyBorder="1" applyAlignment="1">
      <alignment horizontal="center"/>
    </xf>
    <xf numFmtId="0" fontId="0" fillId="0" borderId="13" xfId="0" applyFont="1" applyBorder="1" applyAlignment="1">
      <alignment/>
    </xf>
    <xf numFmtId="0" fontId="5" fillId="0" borderId="15" xfId="0" applyFont="1" applyBorder="1" applyAlignment="1">
      <alignment vertical="top" wrapText="1"/>
    </xf>
    <xf numFmtId="0" fontId="5" fillId="0" borderId="20" xfId="0" applyFont="1" applyBorder="1" applyAlignment="1">
      <alignment vertical="top"/>
    </xf>
    <xf numFmtId="0" fontId="0" fillId="0" borderId="15" xfId="0" applyBorder="1" applyAlignment="1">
      <alignment horizontal="center" vertical="top"/>
    </xf>
    <xf numFmtId="0" fontId="12" fillId="0" borderId="0" xfId="0" applyFont="1" applyBorder="1" applyAlignment="1">
      <alignment/>
    </xf>
    <xf numFmtId="0" fontId="0" fillId="0" borderId="11" xfId="0" applyFill="1" applyBorder="1" applyAlignment="1">
      <alignment horizontal="center" vertical="top" wrapText="1"/>
    </xf>
    <xf numFmtId="0" fontId="5" fillId="0" borderId="10" xfId="0" applyFont="1" applyBorder="1" applyAlignment="1">
      <alignment vertical="top"/>
    </xf>
    <xf numFmtId="0" fontId="0" fillId="0" borderId="19" xfId="0" applyFill="1" applyBorder="1" applyAlignment="1">
      <alignment vertical="top" wrapText="1"/>
    </xf>
    <xf numFmtId="0" fontId="0" fillId="0" borderId="0" xfId="0" applyBorder="1" applyAlignment="1">
      <alignment horizontal="center" vertical="top"/>
    </xf>
    <xf numFmtId="0" fontId="5" fillId="0" borderId="12" xfId="0" applyFont="1" applyBorder="1" applyAlignment="1">
      <alignment horizontal="center" wrapText="1"/>
    </xf>
    <xf numFmtId="0" fontId="5" fillId="0" borderId="18" xfId="0" applyFont="1" applyBorder="1" applyAlignment="1">
      <alignment vertical="top" wrapText="1"/>
    </xf>
    <xf numFmtId="0" fontId="0" fillId="0" borderId="12" xfId="0" applyBorder="1" applyAlignment="1">
      <alignment wrapText="1"/>
    </xf>
    <xf numFmtId="2" fontId="0" fillId="0" borderId="16" xfId="0" applyNumberFormat="1" applyBorder="1" applyAlignment="1">
      <alignment horizontal="center" wrapText="1"/>
    </xf>
    <xf numFmtId="2" fontId="0" fillId="0" borderId="11" xfId="0" applyNumberFormat="1" applyBorder="1" applyAlignment="1">
      <alignment horizontal="center" wrapText="1"/>
    </xf>
    <xf numFmtId="2" fontId="0" fillId="0" borderId="15" xfId="0" applyNumberFormat="1" applyBorder="1" applyAlignment="1">
      <alignment horizontal="center" wrapText="1"/>
    </xf>
    <xf numFmtId="2" fontId="0" fillId="0" borderId="12" xfId="0" applyNumberFormat="1" applyBorder="1" applyAlignment="1">
      <alignment horizontal="center" wrapText="1"/>
    </xf>
    <xf numFmtId="0" fontId="0" fillId="0" borderId="16" xfId="0" applyBorder="1" applyAlignment="1">
      <alignment horizontal="center" vertical="top"/>
    </xf>
    <xf numFmtId="0" fontId="0" fillId="0" borderId="19" xfId="0" applyBorder="1" applyAlignment="1">
      <alignment horizontal="center" vertical="top"/>
    </xf>
    <xf numFmtId="0" fontId="5" fillId="0" borderId="19" xfId="0" applyFont="1" applyFill="1" applyBorder="1" applyAlignment="1">
      <alignment horizontal="center"/>
    </xf>
    <xf numFmtId="0" fontId="12" fillId="0" borderId="0" xfId="0" applyFont="1" applyAlignment="1">
      <alignment horizontal="center" vertical="top"/>
    </xf>
    <xf numFmtId="0" fontId="5" fillId="0" borderId="0" xfId="0" applyFont="1" applyAlignment="1">
      <alignment horizontal="center" vertical="top"/>
    </xf>
    <xf numFmtId="2" fontId="0" fillId="0" borderId="15" xfId="0" applyNumberFormat="1" applyBorder="1" applyAlignment="1">
      <alignment horizontal="left" wrapText="1"/>
    </xf>
    <xf numFmtId="0" fontId="0" fillId="0" borderId="12" xfId="0" applyFont="1" applyBorder="1" applyAlignment="1">
      <alignment horizontal="justify" vertical="top" wrapText="1"/>
    </xf>
    <xf numFmtId="0" fontId="0" fillId="0" borderId="19" xfId="0" applyFont="1" applyBorder="1" applyAlignment="1">
      <alignment horizontal="justify" vertical="top" wrapText="1"/>
    </xf>
    <xf numFmtId="0" fontId="0" fillId="0" borderId="19" xfId="0" applyFont="1" applyBorder="1" applyAlignment="1">
      <alignment horizontal="left" vertical="top" wrapText="1"/>
    </xf>
    <xf numFmtId="0" fontId="0" fillId="0" borderId="12" xfId="0" applyNumberFormat="1" applyFont="1" applyBorder="1" applyAlignment="1">
      <alignment horizontal="justify" vertical="top" wrapText="1"/>
    </xf>
    <xf numFmtId="0" fontId="0" fillId="0" borderId="0" xfId="0" applyNumberFormat="1" applyAlignment="1">
      <alignment/>
    </xf>
    <xf numFmtId="0" fontId="0" fillId="0" borderId="18" xfId="0" applyBorder="1" applyAlignment="1">
      <alignment horizontal="right" vertical="top"/>
    </xf>
    <xf numFmtId="0" fontId="0" fillId="0" borderId="10" xfId="0" applyNumberFormat="1" applyFont="1" applyBorder="1" applyAlignment="1">
      <alignment horizontal="justify" vertical="top" wrapText="1"/>
    </xf>
    <xf numFmtId="0" fontId="0" fillId="0" borderId="10" xfId="0" applyFont="1" applyBorder="1" applyAlignment="1">
      <alignment vertical="top" wrapText="1"/>
    </xf>
    <xf numFmtId="0" fontId="0" fillId="0" borderId="12" xfId="0" applyFont="1" applyBorder="1" applyAlignment="1">
      <alignment vertical="top" wrapText="1"/>
    </xf>
    <xf numFmtId="0" fontId="5" fillId="0" borderId="16" xfId="0" applyFont="1" applyFill="1" applyBorder="1" applyAlignment="1">
      <alignment vertical="top" wrapText="1"/>
    </xf>
    <xf numFmtId="0" fontId="5" fillId="0" borderId="15" xfId="0" applyFont="1" applyFill="1" applyBorder="1" applyAlignment="1">
      <alignment vertical="top" wrapText="1"/>
    </xf>
    <xf numFmtId="0" fontId="5" fillId="0" borderId="18" xfId="0" applyFont="1" applyFill="1" applyBorder="1" applyAlignment="1">
      <alignment vertical="top"/>
    </xf>
    <xf numFmtId="0" fontId="5" fillId="0" borderId="15" xfId="0" applyFont="1" applyFill="1" applyBorder="1" applyAlignment="1">
      <alignment vertical="top"/>
    </xf>
    <xf numFmtId="0" fontId="0" fillId="0" borderId="19" xfId="0" applyFont="1" applyFill="1" applyBorder="1" applyAlignment="1">
      <alignment vertical="top" wrapText="1"/>
    </xf>
    <xf numFmtId="0" fontId="0" fillId="0" borderId="19" xfId="0" applyNumberFormat="1" applyFont="1" applyFill="1" applyBorder="1" applyAlignment="1" applyProtection="1">
      <alignment horizontal="center" vertical="top"/>
      <protection/>
    </xf>
    <xf numFmtId="0" fontId="0" fillId="0" borderId="19" xfId="0" applyNumberFormat="1" applyFont="1" applyFill="1" applyBorder="1" applyAlignment="1" applyProtection="1">
      <alignment horizontal="left" vertical="top"/>
      <protection/>
    </xf>
    <xf numFmtId="0" fontId="0" fillId="0" borderId="19" xfId="0" applyNumberFormat="1" applyFont="1" applyFill="1" applyBorder="1" applyAlignment="1" applyProtection="1">
      <alignment horizontal="right" vertical="top"/>
      <protection/>
    </xf>
    <xf numFmtId="2" fontId="0" fillId="0" borderId="19" xfId="0" applyNumberFormat="1" applyFont="1" applyFill="1" applyBorder="1" applyAlignment="1" applyProtection="1">
      <alignment horizontal="center" vertical="top"/>
      <protection/>
    </xf>
    <xf numFmtId="0" fontId="0" fillId="0" borderId="19" xfId="0" applyNumberFormat="1" applyFont="1" applyFill="1" applyBorder="1" applyAlignment="1" applyProtection="1">
      <alignment horizontal="left" vertical="top" wrapText="1"/>
      <protection/>
    </xf>
    <xf numFmtId="0" fontId="0" fillId="0" borderId="0" xfId="0" applyFill="1" applyBorder="1" applyAlignment="1">
      <alignment horizontal="center"/>
    </xf>
    <xf numFmtId="0" fontId="0" fillId="0" borderId="10" xfId="0" applyFill="1" applyBorder="1" applyAlignment="1">
      <alignment horizontal="center"/>
    </xf>
    <xf numFmtId="0" fontId="0" fillId="0" borderId="13" xfId="0" applyFill="1" applyBorder="1" applyAlignment="1">
      <alignment horizontal="center"/>
    </xf>
    <xf numFmtId="0" fontId="5" fillId="0" borderId="13" xfId="0" applyFont="1" applyBorder="1" applyAlignment="1">
      <alignment horizontal="center"/>
    </xf>
    <xf numFmtId="2" fontId="5" fillId="0" borderId="19" xfId="0" applyNumberFormat="1" applyFont="1" applyBorder="1" applyAlignment="1">
      <alignment horizontal="right"/>
    </xf>
    <xf numFmtId="2" fontId="0" fillId="0" borderId="19" xfId="0" applyNumberFormat="1" applyBorder="1" applyAlignment="1">
      <alignment horizontal="right"/>
    </xf>
    <xf numFmtId="0" fontId="5" fillId="0" borderId="19" xfId="0" applyNumberFormat="1" applyFont="1" applyFill="1" applyBorder="1" applyAlignment="1" applyProtection="1">
      <alignment/>
      <protection/>
    </xf>
    <xf numFmtId="0" fontId="0" fillId="0" borderId="19" xfId="0" applyNumberFormat="1" applyFont="1" applyFill="1" applyBorder="1" applyAlignment="1" applyProtection="1">
      <alignment vertical="top"/>
      <protection/>
    </xf>
    <xf numFmtId="0" fontId="5" fillId="0" borderId="18" xfId="0" applyNumberFormat="1" applyFont="1" applyFill="1" applyBorder="1" applyAlignment="1" applyProtection="1">
      <alignment horizontal="center" vertical="top"/>
      <protection/>
    </xf>
    <xf numFmtId="0" fontId="0" fillId="0" borderId="0" xfId="0" applyFill="1" applyBorder="1" applyAlignment="1">
      <alignment horizontal="center" vertical="top"/>
    </xf>
    <xf numFmtId="0" fontId="0" fillId="0" borderId="14" xfId="0" applyBorder="1" applyAlignment="1">
      <alignment vertical="top"/>
    </xf>
    <xf numFmtId="0" fontId="0" fillId="0" borderId="23" xfId="0" applyNumberFormat="1" applyFont="1" applyFill="1" applyBorder="1" applyAlignment="1" applyProtection="1">
      <alignment horizontal="center"/>
      <protection/>
    </xf>
    <xf numFmtId="0" fontId="0" fillId="0" borderId="13" xfId="0" applyFill="1" applyBorder="1" applyAlignment="1">
      <alignment vertical="top"/>
    </xf>
    <xf numFmtId="0" fontId="11" fillId="0" borderId="0" xfId="0" applyFont="1" applyBorder="1" applyAlignment="1">
      <alignment horizontal="left"/>
    </xf>
    <xf numFmtId="0" fontId="25" fillId="0" borderId="0" xfId="0" applyFont="1" applyBorder="1" applyAlignment="1">
      <alignment/>
    </xf>
    <xf numFmtId="0" fontId="0" fillId="0" borderId="0" xfId="0" applyFont="1" applyBorder="1" applyAlignment="1">
      <alignment horizontal="right"/>
    </xf>
    <xf numFmtId="0" fontId="5" fillId="0" borderId="16" xfId="0" applyFont="1" applyBorder="1" applyAlignment="1">
      <alignment horizontal="center" vertical="center"/>
    </xf>
    <xf numFmtId="0" fontId="5" fillId="0" borderId="16" xfId="0" applyFont="1" applyBorder="1" applyAlignment="1">
      <alignment vertical="center"/>
    </xf>
    <xf numFmtId="0" fontId="5" fillId="0" borderId="10" xfId="0" applyFont="1" applyFill="1" applyBorder="1" applyAlignment="1">
      <alignment/>
    </xf>
    <xf numFmtId="0" fontId="5" fillId="0" borderId="12" xfId="0" applyFont="1" applyBorder="1" applyAlignment="1">
      <alignment horizontal="center" vertical="center"/>
    </xf>
    <xf numFmtId="0" fontId="11" fillId="0" borderId="0" xfId="0" applyFont="1" applyAlignment="1">
      <alignment horizontal="center"/>
    </xf>
    <xf numFmtId="0" fontId="5" fillId="0" borderId="24" xfId="0" applyFont="1" applyBorder="1" applyAlignment="1">
      <alignment horizontal="center" vertical="top"/>
    </xf>
    <xf numFmtId="0" fontId="26" fillId="0" borderId="0" xfId="0" applyFont="1" applyAlignment="1">
      <alignment horizontal="center" vertical="top"/>
    </xf>
    <xf numFmtId="0" fontId="27" fillId="0" borderId="0" xfId="0" applyFont="1" applyAlignment="1">
      <alignment horizontal="center" vertical="top"/>
    </xf>
    <xf numFmtId="0" fontId="27" fillId="0" borderId="0" xfId="0" applyFont="1" applyAlignment="1">
      <alignment horizontal="justify" vertical="top"/>
    </xf>
    <xf numFmtId="0" fontId="29" fillId="0" borderId="0" xfId="0" applyFont="1" applyAlignment="1">
      <alignment horizontal="justify" vertical="top"/>
    </xf>
    <xf numFmtId="0" fontId="30" fillId="0" borderId="0" xfId="0" applyFont="1" applyAlignment="1">
      <alignment horizontal="justify" vertical="top"/>
    </xf>
    <xf numFmtId="0" fontId="30" fillId="0" borderId="19" xfId="0" applyFont="1" applyBorder="1" applyAlignment="1">
      <alignment horizontal="center" vertical="top"/>
    </xf>
    <xf numFmtId="0" fontId="27" fillId="0" borderId="19" xfId="0" applyFont="1" applyBorder="1" applyAlignment="1">
      <alignment vertical="top"/>
    </xf>
    <xf numFmtId="0" fontId="27" fillId="0" borderId="19" xfId="0" applyFont="1" applyBorder="1" applyAlignment="1">
      <alignment horizontal="center" vertical="top"/>
    </xf>
    <xf numFmtId="0" fontId="30" fillId="0" borderId="19" xfId="0" applyFont="1" applyBorder="1" applyAlignment="1">
      <alignment vertical="top"/>
    </xf>
    <xf numFmtId="0" fontId="27" fillId="0" borderId="10" xfId="0" applyFont="1" applyBorder="1" applyAlignment="1">
      <alignment horizontal="center" vertical="top"/>
    </xf>
    <xf numFmtId="0" fontId="27" fillId="0" borderId="11" xfId="0" applyFont="1" applyBorder="1" applyAlignment="1">
      <alignment horizontal="center" vertical="top"/>
    </xf>
    <xf numFmtId="0" fontId="27" fillId="0" borderId="12" xfId="0" applyFont="1" applyBorder="1" applyAlignment="1">
      <alignment horizontal="center" vertical="top"/>
    </xf>
    <xf numFmtId="0" fontId="5" fillId="0" borderId="21" xfId="0" applyFont="1" applyBorder="1" applyAlignment="1">
      <alignment/>
    </xf>
    <xf numFmtId="0" fontId="0" fillId="0" borderId="11" xfId="0" applyFont="1" applyBorder="1" applyAlignment="1">
      <alignment horizontal="right"/>
    </xf>
    <xf numFmtId="0" fontId="0" fillId="0" borderId="22" xfId="0" applyFont="1" applyBorder="1" applyAlignment="1">
      <alignment/>
    </xf>
    <xf numFmtId="0" fontId="0" fillId="0" borderId="20" xfId="0" applyBorder="1" applyAlignment="1">
      <alignment horizontal="center"/>
    </xf>
    <xf numFmtId="0" fontId="0" fillId="0" borderId="24" xfId="0" applyBorder="1" applyAlignment="1">
      <alignment/>
    </xf>
    <xf numFmtId="0" fontId="0" fillId="0" borderId="21" xfId="0" applyFont="1" applyBorder="1" applyAlignment="1">
      <alignment horizontal="right"/>
    </xf>
    <xf numFmtId="0" fontId="0" fillId="0" borderId="19" xfId="0" applyFont="1" applyBorder="1" applyAlignment="1">
      <alignment/>
    </xf>
    <xf numFmtId="0" fontId="0" fillId="0" borderId="0" xfId="0" applyFont="1" applyAlignment="1">
      <alignment/>
    </xf>
    <xf numFmtId="0" fontId="0" fillId="0" borderId="11" xfId="0" applyFont="1" applyFill="1" applyBorder="1" applyAlignment="1">
      <alignment/>
    </xf>
    <xf numFmtId="0" fontId="0" fillId="0" borderId="10" xfId="0" applyFont="1" applyBorder="1" applyAlignment="1">
      <alignment/>
    </xf>
    <xf numFmtId="0" fontId="0" fillId="0" borderId="19" xfId="0" applyFont="1" applyFill="1" applyBorder="1" applyAlignment="1">
      <alignment/>
    </xf>
    <xf numFmtId="0" fontId="0" fillId="0" borderId="14" xfId="0" applyFont="1" applyFill="1" applyBorder="1" applyAlignment="1">
      <alignment/>
    </xf>
    <xf numFmtId="0" fontId="0" fillId="0" borderId="13" xfId="0" applyFont="1" applyFill="1" applyBorder="1" applyAlignment="1">
      <alignment/>
    </xf>
    <xf numFmtId="0" fontId="0" fillId="0" borderId="13" xfId="0" applyFont="1" applyFill="1" applyBorder="1" applyAlignment="1">
      <alignment wrapText="1"/>
    </xf>
    <xf numFmtId="0" fontId="0" fillId="0" borderId="15" xfId="0" applyBorder="1" applyAlignment="1">
      <alignment vertical="center" wrapText="1"/>
    </xf>
    <xf numFmtId="0" fontId="0" fillId="0" borderId="12" xfId="0" applyFont="1" applyBorder="1" applyAlignment="1">
      <alignment vertical="top"/>
    </xf>
    <xf numFmtId="0" fontId="0" fillId="0" borderId="17" xfId="0" applyFont="1" applyFill="1" applyBorder="1" applyAlignment="1">
      <alignment wrapText="1"/>
    </xf>
    <xf numFmtId="0" fontId="0" fillId="0" borderId="11" xfId="0" applyFont="1" applyFill="1" applyBorder="1" applyAlignment="1">
      <alignment wrapText="1"/>
    </xf>
    <xf numFmtId="0" fontId="0" fillId="0" borderId="12" xfId="0" applyFont="1" applyFill="1" applyBorder="1" applyAlignment="1">
      <alignment/>
    </xf>
    <xf numFmtId="0" fontId="34" fillId="0" borderId="0" xfId="0" applyFont="1" applyAlignment="1">
      <alignment horizontal="justify" vertical="top"/>
    </xf>
    <xf numFmtId="0" fontId="27" fillId="0" borderId="0" xfId="0" applyFont="1" applyAlignment="1">
      <alignment vertical="top"/>
    </xf>
    <xf numFmtId="0" fontId="37" fillId="0" borderId="0" xfId="0" applyFont="1" applyAlignment="1">
      <alignment horizontal="justify" vertical="top"/>
    </xf>
    <xf numFmtId="0" fontId="35" fillId="0" borderId="0" xfId="0" applyFont="1" applyAlignment="1">
      <alignment horizontal="justify" vertical="top"/>
    </xf>
    <xf numFmtId="0" fontId="5" fillId="0" borderId="13" xfId="0" applyFont="1" applyBorder="1" applyAlignment="1">
      <alignment horizontal="left" vertical="center"/>
    </xf>
    <xf numFmtId="0" fontId="5" fillId="0" borderId="13" xfId="0" applyNumberFormat="1" applyFont="1" applyFill="1" applyBorder="1" applyAlignment="1" applyProtection="1">
      <alignment horizontal="left" vertical="center" wrapText="1"/>
      <protection/>
    </xf>
    <xf numFmtId="0" fontId="0" fillId="0" borderId="13" xfId="0" applyNumberFormat="1" applyFont="1" applyFill="1" applyBorder="1" applyAlignment="1" applyProtection="1">
      <alignment horizontal="left" vertical="center" wrapText="1"/>
      <protection/>
    </xf>
    <xf numFmtId="0" fontId="0" fillId="0" borderId="13" xfId="0" applyBorder="1" applyAlignment="1">
      <alignment horizontal="left"/>
    </xf>
    <xf numFmtId="0" fontId="0" fillId="0" borderId="14" xfId="0" applyBorder="1" applyAlignment="1">
      <alignment vertical="center"/>
    </xf>
    <xf numFmtId="0" fontId="0" fillId="0" borderId="13" xfId="0" applyBorder="1" applyAlignment="1">
      <alignment horizontal="right" vertical="center"/>
    </xf>
    <xf numFmtId="0" fontId="5" fillId="0" borderId="13"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vertical="center" wrapText="1"/>
      <protection/>
    </xf>
    <xf numFmtId="0" fontId="0" fillId="0" borderId="13" xfId="0" applyFill="1" applyBorder="1" applyAlignment="1">
      <alignment vertical="center"/>
    </xf>
    <xf numFmtId="0" fontId="0" fillId="0" borderId="13" xfId="0" applyNumberFormat="1" applyFont="1" applyFill="1" applyBorder="1" applyAlignment="1" applyProtection="1">
      <alignment horizontal="right" vertical="center" wrapText="1"/>
      <protection/>
    </xf>
    <xf numFmtId="0" fontId="5" fillId="0" borderId="13" xfId="0" applyNumberFormat="1" applyFont="1" applyFill="1" applyBorder="1" applyAlignment="1" applyProtection="1">
      <alignment horizontal="right" vertical="center" wrapText="1"/>
      <protection/>
    </xf>
    <xf numFmtId="0" fontId="5" fillId="0" borderId="13" xfId="0" applyFont="1" applyFill="1" applyBorder="1" applyAlignment="1">
      <alignment/>
    </xf>
    <xf numFmtId="0" fontId="5" fillId="0" borderId="13" xfId="0" applyFont="1" applyBorder="1" applyAlignment="1">
      <alignment horizontal="left"/>
    </xf>
    <xf numFmtId="0" fontId="5" fillId="0" borderId="17" xfId="0" applyFont="1" applyBorder="1" applyAlignment="1">
      <alignment horizontal="left"/>
    </xf>
    <xf numFmtId="0" fontId="0" fillId="0" borderId="13" xfId="0" applyNumberFormat="1" applyFont="1" applyFill="1" applyBorder="1" applyAlignment="1" applyProtection="1">
      <alignment horizontal="right" vertical="top" wrapText="1"/>
      <protection/>
    </xf>
    <xf numFmtId="0" fontId="5" fillId="0" borderId="13" xfId="0" applyFont="1" applyBorder="1" applyAlignment="1">
      <alignment vertical="top"/>
    </xf>
    <xf numFmtId="0" fontId="5" fillId="0" borderId="10" xfId="0" applyFont="1" applyBorder="1" applyAlignment="1">
      <alignment horizontal="left" vertical="top" wrapText="1"/>
    </xf>
    <xf numFmtId="0" fontId="0" fillId="0" borderId="13" xfId="0" applyNumberFormat="1" applyFont="1" applyFill="1" applyBorder="1" applyAlignment="1" applyProtection="1" quotePrefix="1">
      <alignment horizontal="right" vertical="top" wrapText="1"/>
      <protection/>
    </xf>
    <xf numFmtId="0" fontId="5" fillId="0" borderId="14" xfId="0" applyFont="1" applyBorder="1" applyAlignment="1">
      <alignment horizontal="left" vertical="top"/>
    </xf>
    <xf numFmtId="0" fontId="0" fillId="0" borderId="13" xfId="0" applyNumberFormat="1" applyFont="1" applyFill="1" applyBorder="1" applyAlignment="1" applyProtection="1">
      <alignment horizontal="left" vertical="top" wrapText="1"/>
      <protection/>
    </xf>
    <xf numFmtId="0" fontId="5" fillId="0" borderId="13" xfId="0" applyNumberFormat="1" applyFont="1" applyFill="1" applyBorder="1" applyAlignment="1" applyProtection="1">
      <alignment horizontal="left" vertical="top" wrapText="1"/>
      <protection/>
    </xf>
    <xf numFmtId="0" fontId="5" fillId="0" borderId="13" xfId="0" applyFont="1" applyBorder="1" applyAlignment="1">
      <alignment horizontal="left" vertical="center" wrapText="1"/>
    </xf>
    <xf numFmtId="0" fontId="5" fillId="0" borderId="13" xfId="0" applyNumberFormat="1" applyFont="1" applyFill="1" applyBorder="1" applyAlignment="1" applyProtection="1">
      <alignment horizontal="left" vertical="top" wrapText="1"/>
      <protection/>
    </xf>
    <xf numFmtId="0" fontId="0" fillId="0" borderId="17" xfId="0" applyNumberFormat="1" applyFont="1" applyFill="1" applyBorder="1" applyAlignment="1" applyProtection="1">
      <alignment horizontal="left" vertical="top" wrapText="1"/>
      <protection/>
    </xf>
    <xf numFmtId="0" fontId="0" fillId="0" borderId="10" xfId="0" applyFont="1" applyBorder="1" applyAlignment="1">
      <alignment vertical="top"/>
    </xf>
    <xf numFmtId="0" fontId="0" fillId="0" borderId="11" xfId="0" applyFont="1" applyBorder="1" applyAlignment="1">
      <alignment horizontal="center" vertical="top"/>
    </xf>
    <xf numFmtId="0" fontId="0" fillId="0" borderId="13" xfId="0" applyNumberFormat="1" applyFont="1" applyFill="1" applyBorder="1" applyAlignment="1" applyProtection="1" quotePrefix="1">
      <alignment horizontal="right" vertical="center" wrapText="1"/>
      <protection/>
    </xf>
    <xf numFmtId="0" fontId="0" fillId="0" borderId="17" xfId="0" applyNumberFormat="1" applyFont="1" applyFill="1" applyBorder="1" applyAlignment="1" applyProtection="1">
      <alignment horizontal="right" vertical="top" wrapText="1"/>
      <protection/>
    </xf>
    <xf numFmtId="0" fontId="0" fillId="0" borderId="14" xfId="0" applyNumberFormat="1" applyFont="1" applyFill="1" applyBorder="1" applyAlignment="1" applyProtection="1">
      <alignment horizontal="right" vertical="top" wrapText="1"/>
      <protection/>
    </xf>
    <xf numFmtId="0" fontId="5" fillId="0" borderId="12" xfId="0" applyNumberFormat="1" applyFont="1" applyFill="1" applyBorder="1" applyAlignment="1" applyProtection="1">
      <alignment horizontal="left" vertical="top" wrapText="1"/>
      <protection/>
    </xf>
    <xf numFmtId="0" fontId="5" fillId="0" borderId="17" xfId="0" applyNumberFormat="1" applyFont="1" applyFill="1" applyBorder="1" applyAlignment="1" applyProtection="1">
      <alignment horizontal="right" vertical="top" wrapText="1"/>
      <protection/>
    </xf>
    <xf numFmtId="0" fontId="0" fillId="0" borderId="10" xfId="0" applyFont="1" applyBorder="1" applyAlignment="1">
      <alignment horizontal="center" vertical="top" wrapText="1"/>
    </xf>
    <xf numFmtId="0" fontId="0" fillId="0" borderId="0" xfId="0" applyFont="1" applyBorder="1" applyAlignment="1">
      <alignment vertical="top" wrapText="1"/>
    </xf>
    <xf numFmtId="0" fontId="0" fillId="0" borderId="0" xfId="0" applyFont="1" applyBorder="1" applyAlignment="1" quotePrefix="1">
      <alignment horizontal="right" vertical="top" wrapText="1"/>
    </xf>
    <xf numFmtId="0" fontId="5" fillId="0" borderId="0" xfId="0" applyFont="1" applyBorder="1" applyAlignment="1">
      <alignment horizontal="right" vertical="top" wrapText="1"/>
    </xf>
    <xf numFmtId="0" fontId="0" fillId="0" borderId="0" xfId="0" applyFont="1" applyBorder="1" applyAlignment="1">
      <alignment horizontal="right" vertical="top" wrapText="1"/>
    </xf>
    <xf numFmtId="0" fontId="5"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17" xfId="0" applyBorder="1" applyAlignment="1">
      <alignment vertical="center"/>
    </xf>
    <xf numFmtId="0" fontId="0" fillId="0" borderId="13" xfId="0" applyNumberFormat="1" applyFont="1" applyFill="1" applyBorder="1" applyAlignment="1" applyProtection="1">
      <alignment horizontal="left" vertical="top" wrapText="1"/>
      <protection/>
    </xf>
    <xf numFmtId="0" fontId="0" fillId="0" borderId="13" xfId="0" applyBorder="1" applyAlignment="1">
      <alignment horizontal="left" wrapText="1"/>
    </xf>
    <xf numFmtId="0" fontId="5" fillId="0" borderId="17"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quotePrefix="1">
      <alignment horizontal="right" vertical="top" wrapText="1"/>
      <protection/>
    </xf>
    <xf numFmtId="0" fontId="5" fillId="0" borderId="13" xfId="0" applyFont="1" applyBorder="1" applyAlignment="1">
      <alignment horizontal="center" vertical="center" wrapText="1"/>
    </xf>
    <xf numFmtId="0" fontId="0" fillId="0" borderId="13" xfId="0" applyFont="1" applyBorder="1" applyAlignment="1">
      <alignment horizontal="left" vertical="center" wrapText="1"/>
    </xf>
    <xf numFmtId="0" fontId="0" fillId="0" borderId="12" xfId="0" applyBorder="1" applyAlignment="1">
      <alignment vertical="center"/>
    </xf>
    <xf numFmtId="0" fontId="5" fillId="0" borderId="13" xfId="0" applyFont="1" applyBorder="1" applyAlignment="1">
      <alignment vertical="top" wrapText="1"/>
    </xf>
    <xf numFmtId="175" fontId="0" fillId="0" borderId="16" xfId="0" applyNumberFormat="1" applyBorder="1" applyAlignment="1">
      <alignment vertical="top"/>
    </xf>
    <xf numFmtId="1" fontId="5" fillId="0" borderId="13" xfId="0" applyNumberFormat="1" applyFont="1" applyFill="1" applyBorder="1" applyAlignment="1">
      <alignment/>
    </xf>
    <xf numFmtId="2" fontId="0" fillId="0" borderId="11" xfId="0" applyNumberFormat="1" applyFill="1" applyBorder="1" applyAlignment="1">
      <alignment horizontal="right"/>
    </xf>
    <xf numFmtId="1" fontId="5" fillId="0" borderId="19" xfId="0" applyNumberFormat="1" applyFont="1" applyBorder="1" applyAlignment="1">
      <alignment horizontal="right"/>
    </xf>
    <xf numFmtId="1" fontId="0" fillId="0" borderId="19" xfId="0" applyNumberFormat="1" applyBorder="1" applyAlignment="1">
      <alignment horizontal="right"/>
    </xf>
    <xf numFmtId="2" fontId="0" fillId="0" borderId="0" xfId="0" applyNumberFormat="1" applyFill="1" applyBorder="1" applyAlignment="1">
      <alignment horizontal="right"/>
    </xf>
    <xf numFmtId="175" fontId="0" fillId="0" borderId="13" xfId="0" applyNumberFormat="1" applyBorder="1" applyAlignment="1">
      <alignment horizontal="center"/>
    </xf>
    <xf numFmtId="190" fontId="0" fillId="0" borderId="0" xfId="0" applyNumberFormat="1" applyBorder="1" applyAlignment="1">
      <alignment horizontal="center"/>
    </xf>
    <xf numFmtId="0" fontId="0" fillId="0" borderId="23" xfId="0" applyBorder="1" applyAlignment="1">
      <alignment/>
    </xf>
    <xf numFmtId="0" fontId="0" fillId="0" borderId="23" xfId="0" applyBorder="1" applyAlignment="1">
      <alignment horizontal="center"/>
    </xf>
    <xf numFmtId="190" fontId="0" fillId="0" borderId="14" xfId="0" applyNumberFormat="1" applyBorder="1" applyAlignment="1">
      <alignment horizontal="center"/>
    </xf>
    <xf numFmtId="190" fontId="0" fillId="0" borderId="13" xfId="0" applyNumberFormat="1" applyBorder="1" applyAlignment="1">
      <alignment horizontal="center"/>
    </xf>
    <xf numFmtId="0" fontId="0" fillId="0" borderId="22" xfId="0" applyBorder="1" applyAlignment="1">
      <alignment horizontal="center"/>
    </xf>
    <xf numFmtId="0" fontId="5" fillId="0" borderId="21" xfId="0" applyFont="1" applyBorder="1" applyAlignment="1" applyProtection="1">
      <alignment horizontal="center"/>
      <protection/>
    </xf>
    <xf numFmtId="2" fontId="0" fillId="0" borderId="16" xfId="0" applyNumberFormat="1" applyFont="1" applyBorder="1" applyAlignment="1">
      <alignment horizontal="center" wrapText="1"/>
    </xf>
    <xf numFmtId="2" fontId="0" fillId="0" borderId="15" xfId="0" applyNumberFormat="1" applyFont="1" applyBorder="1" applyAlignment="1">
      <alignment horizontal="center" wrapText="1"/>
    </xf>
    <xf numFmtId="2" fontId="0" fillId="0" borderId="11" xfId="0" applyNumberFormat="1" applyFont="1" applyBorder="1" applyAlignment="1">
      <alignment horizontal="center" wrapText="1"/>
    </xf>
    <xf numFmtId="2" fontId="0" fillId="0" borderId="12" xfId="0" applyNumberFormat="1" applyFont="1" applyBorder="1" applyAlignment="1">
      <alignment horizontal="center" wrapText="1"/>
    </xf>
    <xf numFmtId="0" fontId="0" fillId="0" borderId="19" xfId="0" applyBorder="1" applyAlignment="1">
      <alignment horizontal="center" vertical="top" wrapText="1"/>
    </xf>
    <xf numFmtId="49" fontId="0" fillId="0" borderId="16" xfId="0" applyNumberFormat="1" applyFont="1" applyBorder="1" applyAlignment="1">
      <alignment horizontal="center" wrapText="1"/>
    </xf>
    <xf numFmtId="49" fontId="0" fillId="0" borderId="11" xfId="0" applyNumberFormat="1" applyFont="1" applyBorder="1" applyAlignment="1">
      <alignment horizontal="center" wrapText="1"/>
    </xf>
    <xf numFmtId="49" fontId="0" fillId="0" borderId="12" xfId="0" applyNumberFormat="1" applyFont="1" applyBorder="1" applyAlignment="1">
      <alignment horizontal="center" wrapText="1"/>
    </xf>
    <xf numFmtId="0" fontId="0" fillId="0" borderId="11" xfId="0" applyFont="1" applyBorder="1" applyAlignment="1">
      <alignment vertical="top" wrapText="1"/>
    </xf>
    <xf numFmtId="0" fontId="0" fillId="0" borderId="12" xfId="0" applyFont="1" applyBorder="1" applyAlignment="1">
      <alignment horizontal="center" vertical="top" wrapText="1"/>
    </xf>
    <xf numFmtId="0" fontId="0" fillId="0" borderId="11" xfId="0" applyFont="1" applyFill="1" applyBorder="1" applyAlignment="1">
      <alignment horizontal="center" vertical="top" wrapText="1"/>
    </xf>
    <xf numFmtId="0" fontId="0" fillId="0" borderId="19" xfId="0" applyFill="1" applyBorder="1" applyAlignment="1">
      <alignment horizontal="center" vertical="top" wrapText="1"/>
    </xf>
    <xf numFmtId="0" fontId="0" fillId="0" borderId="19" xfId="0" applyFont="1" applyBorder="1" applyAlignment="1">
      <alignment vertical="top"/>
    </xf>
    <xf numFmtId="0" fontId="0" fillId="0" borderId="0" xfId="0" applyFont="1" applyFill="1" applyBorder="1" applyAlignment="1">
      <alignment/>
    </xf>
    <xf numFmtId="0" fontId="0" fillId="0" borderId="0" xfId="0" applyFont="1" applyBorder="1" applyAlignment="1">
      <alignment/>
    </xf>
    <xf numFmtId="0" fontId="5" fillId="0" borderId="18" xfId="0" applyFont="1" applyFill="1" applyBorder="1" applyAlignment="1">
      <alignment/>
    </xf>
    <xf numFmtId="0" fontId="11" fillId="0" borderId="0" xfId="0" applyFont="1" applyAlignment="1">
      <alignment horizontal="center" wrapText="1"/>
    </xf>
    <xf numFmtId="0" fontId="0" fillId="0" borderId="11" xfId="0" applyFont="1" applyBorder="1" applyAlignment="1">
      <alignment vertical="center" wrapText="1"/>
    </xf>
    <xf numFmtId="0" fontId="0" fillId="0" borderId="11" xfId="0" applyBorder="1" applyAlignment="1">
      <alignment vertical="center" wrapText="1"/>
    </xf>
    <xf numFmtId="0" fontId="0" fillId="0" borderId="18" xfId="0" applyFont="1" applyBorder="1" applyAlignment="1">
      <alignment vertical="center" wrapText="1"/>
    </xf>
    <xf numFmtId="0" fontId="0" fillId="0" borderId="16" xfId="0" applyBorder="1" applyAlignment="1">
      <alignment vertical="center" wrapText="1"/>
    </xf>
    <xf numFmtId="0" fontId="0" fillId="0" borderId="12" xfId="0" applyBorder="1" applyAlignment="1">
      <alignment vertical="center" wrapText="1"/>
    </xf>
    <xf numFmtId="0" fontId="0" fillId="0" borderId="13" xfId="0" applyBorder="1" applyAlignment="1">
      <alignment horizontal="center" textRotation="180"/>
    </xf>
    <xf numFmtId="0" fontId="11" fillId="0" borderId="0" xfId="0" applyFont="1" applyAlignment="1">
      <alignment horizontal="center"/>
    </xf>
    <xf numFmtId="0" fontId="5" fillId="0" borderId="19" xfId="0" applyFont="1" applyBorder="1" applyAlignment="1">
      <alignment horizontal="center" vertical="top" wrapText="1"/>
    </xf>
    <xf numFmtId="0" fontId="5" fillId="0" borderId="20" xfId="0" applyFont="1" applyBorder="1" applyAlignment="1">
      <alignment horizontal="center" vertical="top" wrapText="1"/>
    </xf>
    <xf numFmtId="0" fontId="5" fillId="0" borderId="21" xfId="0" applyFont="1" applyBorder="1" applyAlignment="1">
      <alignment horizontal="center" vertical="top" wrapText="1"/>
    </xf>
    <xf numFmtId="0" fontId="0" fillId="0" borderId="0" xfId="0" applyAlignment="1">
      <alignment horizontal="right" vertical="top" textRotation="180"/>
    </xf>
    <xf numFmtId="0" fontId="5" fillId="0" borderId="19" xfId="0" applyFont="1" applyBorder="1" applyAlignment="1">
      <alignment horizontal="center"/>
    </xf>
    <xf numFmtId="0" fontId="0" fillId="0" borderId="0" xfId="0" applyBorder="1" applyAlignment="1">
      <alignment vertical="top" wrapText="1"/>
    </xf>
    <xf numFmtId="0" fontId="5" fillId="0" borderId="2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29" fillId="0" borderId="0" xfId="0" applyFont="1" applyAlignment="1">
      <alignment horizontal="justify" vertical="top"/>
    </xf>
    <xf numFmtId="0" fontId="27" fillId="0" borderId="0" xfId="0" applyFont="1" applyAlignment="1">
      <alignment horizontal="justify" vertical="top"/>
    </xf>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20" xfId="0" applyFont="1" applyBorder="1" applyAlignment="1">
      <alignment horizontal="center"/>
    </xf>
    <xf numFmtId="0" fontId="5" fillId="0" borderId="24" xfId="0" applyFont="1" applyBorder="1" applyAlignment="1">
      <alignment horizontal="center"/>
    </xf>
    <xf numFmtId="0" fontId="5" fillId="0" borderId="21" xfId="0" applyFont="1" applyBorder="1" applyAlignment="1">
      <alignment horizontal="center"/>
    </xf>
    <xf numFmtId="0" fontId="5" fillId="0" borderId="18" xfId="0" applyFont="1" applyBorder="1" applyAlignment="1">
      <alignment vertical="top" wrapText="1"/>
    </xf>
    <xf numFmtId="0" fontId="5" fillId="0" borderId="16" xfId="0" applyFont="1" applyBorder="1" applyAlignment="1">
      <alignment vertical="top" wrapText="1"/>
    </xf>
    <xf numFmtId="0" fontId="5" fillId="0" borderId="15" xfId="0" applyFont="1" applyBorder="1" applyAlignment="1">
      <alignment vertical="top" wrapText="1"/>
    </xf>
    <xf numFmtId="0" fontId="5" fillId="0" borderId="20" xfId="0" applyFont="1" applyBorder="1" applyAlignment="1">
      <alignment horizontal="center" vertical="top"/>
    </xf>
    <xf numFmtId="0" fontId="5" fillId="0" borderId="21" xfId="0" applyFont="1" applyBorder="1" applyAlignment="1">
      <alignment horizontal="center" vertical="top"/>
    </xf>
    <xf numFmtId="0" fontId="5" fillId="0" borderId="19" xfId="0" applyFont="1" applyBorder="1" applyAlignment="1">
      <alignment vertical="top" wrapText="1"/>
    </xf>
    <xf numFmtId="0" fontId="5" fillId="0" borderId="0" xfId="0" applyFont="1" applyBorder="1" applyAlignment="1">
      <alignment vertical="top" wrapText="1"/>
    </xf>
    <xf numFmtId="0" fontId="5" fillId="0" borderId="0" xfId="0" applyFont="1" applyBorder="1" applyAlignment="1">
      <alignment horizontal="center"/>
    </xf>
    <xf numFmtId="0" fontId="5" fillId="0" borderId="0" xfId="0" applyFont="1" applyBorder="1" applyAlignment="1">
      <alignment horizontal="center" vertical="top"/>
    </xf>
    <xf numFmtId="0" fontId="0" fillId="0" borderId="16" xfId="0" applyFont="1" applyBorder="1" applyAlignment="1">
      <alignment horizontal="right" textRotation="180" wrapText="1"/>
    </xf>
    <xf numFmtId="0" fontId="0" fillId="0" borderId="16" xfId="0" applyFont="1" applyBorder="1" applyAlignment="1">
      <alignment wrapText="1"/>
    </xf>
    <xf numFmtId="0" fontId="5" fillId="0" borderId="20" xfId="0" applyFont="1" applyBorder="1" applyAlignment="1">
      <alignment horizontal="center" wrapText="1"/>
    </xf>
    <xf numFmtId="0" fontId="5" fillId="0" borderId="24" xfId="0" applyFont="1" applyBorder="1" applyAlignment="1">
      <alignment horizontal="center" wrapText="1"/>
    </xf>
    <xf numFmtId="0" fontId="5" fillId="0" borderId="20" xfId="0" applyFont="1" applyBorder="1" applyAlignment="1">
      <alignment horizontal="center" vertical="top" wrapText="1"/>
    </xf>
    <xf numFmtId="0" fontId="5" fillId="0" borderId="21" xfId="0" applyFont="1" applyBorder="1" applyAlignment="1">
      <alignment horizontal="center" vertical="top" wrapText="1"/>
    </xf>
    <xf numFmtId="0" fontId="5" fillId="0" borderId="10" xfId="0" applyFont="1" applyBorder="1" applyAlignment="1">
      <alignment horizontal="center" vertical="top" wrapText="1"/>
    </xf>
    <xf numFmtId="0" fontId="5" fillId="0" borderId="12" xfId="0" applyFont="1" applyBorder="1" applyAlignment="1">
      <alignment horizontal="center" vertical="top" wrapText="1"/>
    </xf>
    <xf numFmtId="0" fontId="5" fillId="0" borderId="10" xfId="0" applyFont="1" applyBorder="1" applyAlignment="1" applyProtection="1">
      <alignment horizontal="center" vertical="top" wrapText="1"/>
      <protection/>
    </xf>
    <xf numFmtId="0" fontId="5" fillId="0" borderId="12" xfId="0" applyFont="1" applyBorder="1" applyAlignment="1" applyProtection="1">
      <alignment horizontal="center" vertical="top" wrapText="1"/>
      <protection/>
    </xf>
    <xf numFmtId="0" fontId="5" fillId="0" borderId="21" xfId="0" applyFont="1" applyBorder="1" applyAlignment="1">
      <alignment horizontal="center" wrapText="1"/>
    </xf>
    <xf numFmtId="0" fontId="5" fillId="0" borderId="21" xfId="0" applyFont="1" applyBorder="1" applyAlignment="1">
      <alignment horizontal="center" vertical="top"/>
    </xf>
    <xf numFmtId="0" fontId="0" fillId="0" borderId="0" xfId="0" applyAlignment="1" quotePrefix="1">
      <alignment wrapText="1"/>
    </xf>
    <xf numFmtId="0" fontId="0" fillId="0" borderId="0" xfId="0" applyAlignment="1">
      <alignment horizontal="left"/>
    </xf>
    <xf numFmtId="0" fontId="5" fillId="0" borderId="20" xfId="0" applyFont="1" applyBorder="1" applyAlignment="1">
      <alignment horizontal="center" vertical="top"/>
    </xf>
    <xf numFmtId="0" fontId="5" fillId="0" borderId="24" xfId="0" applyFont="1" applyBorder="1" applyAlignment="1">
      <alignment horizontal="center" vertical="top"/>
    </xf>
    <xf numFmtId="0" fontId="5" fillId="0" borderId="19" xfId="0" applyFont="1" applyBorder="1" applyAlignment="1">
      <alignment horizontal="center" vertical="top" wrapText="1"/>
    </xf>
    <xf numFmtId="0" fontId="0" fillId="0" borderId="16" xfId="0" applyBorder="1" applyAlignment="1">
      <alignment horizontal="center" vertical="top" wrapText="1"/>
    </xf>
    <xf numFmtId="0" fontId="0" fillId="0" borderId="13" xfId="0" applyBorder="1" applyAlignment="1">
      <alignment horizontal="center" vertical="top" wrapText="1"/>
    </xf>
    <xf numFmtId="0" fontId="0" fillId="0" borderId="15" xfId="0" applyBorder="1" applyAlignment="1">
      <alignment horizontal="center" vertical="top" wrapText="1"/>
    </xf>
    <xf numFmtId="0" fontId="0" fillId="0" borderId="17" xfId="0" applyBorder="1" applyAlignment="1">
      <alignment horizontal="center" vertical="top" wrapText="1"/>
    </xf>
    <xf numFmtId="0" fontId="0" fillId="0" borderId="0" xfId="0" applyAlignment="1">
      <alignment horizontal="left" vertical="top" wrapText="1"/>
    </xf>
    <xf numFmtId="0" fontId="0" fillId="0" borderId="22" xfId="0" applyBorder="1" applyAlignment="1">
      <alignment horizontal="center" vertical="top" wrapText="1"/>
    </xf>
    <xf numFmtId="0" fontId="5" fillId="0" borderId="24"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11" fillId="0" borderId="22" xfId="0" applyFont="1" applyBorder="1" applyAlignment="1">
      <alignment horizontal="center" wrapText="1"/>
    </xf>
    <xf numFmtId="0" fontId="0" fillId="0" borderId="18" xfId="0" applyBorder="1" applyAlignment="1">
      <alignment horizontal="center" vertical="top" wrapText="1"/>
    </xf>
    <xf numFmtId="0" fontId="0" fillId="0" borderId="14" xfId="0" applyBorder="1" applyAlignment="1">
      <alignment horizontal="center" vertical="top" wrapText="1"/>
    </xf>
    <xf numFmtId="0" fontId="5" fillId="0" borderId="15" xfId="0" applyFont="1" applyBorder="1" applyAlignment="1">
      <alignment horizontal="center" vertical="top" wrapText="1"/>
    </xf>
    <xf numFmtId="0" fontId="5" fillId="0" borderId="17" xfId="0" applyFont="1" applyBorder="1" applyAlignment="1">
      <alignment horizontal="center" vertical="top" wrapText="1"/>
    </xf>
    <xf numFmtId="0" fontId="0" fillId="0" borderId="23" xfId="0" applyBorder="1" applyAlignment="1">
      <alignment horizontal="center" vertical="top" wrapText="1"/>
    </xf>
    <xf numFmtId="0" fontId="0" fillId="0" borderId="11" xfId="0" applyBorder="1" applyAlignment="1">
      <alignment vertical="top" wrapText="1"/>
    </xf>
    <xf numFmtId="0" fontId="11" fillId="0" borderId="0" xfId="0" applyFont="1" applyAlignment="1">
      <alignment horizontal="center" vertical="center"/>
    </xf>
    <xf numFmtId="0" fontId="5" fillId="0" borderId="10" xfId="0" applyFont="1" applyBorder="1" applyAlignment="1">
      <alignment horizontal="center" wrapText="1"/>
    </xf>
    <xf numFmtId="0" fontId="5" fillId="0" borderId="12" xfId="0" applyFont="1" applyBorder="1" applyAlignment="1">
      <alignment horizontal="center" wrapText="1"/>
    </xf>
    <xf numFmtId="0" fontId="0" fillId="0" borderId="19" xfId="0" applyBorder="1" applyAlignment="1">
      <alignment vertical="top" wrapText="1"/>
    </xf>
    <xf numFmtId="0" fontId="5" fillId="0" borderId="19" xfId="0" applyNumberFormat="1" applyFont="1" applyFill="1" applyBorder="1" applyAlignment="1" applyProtection="1">
      <alignment horizontal="center" vertical="top"/>
      <protection/>
    </xf>
    <xf numFmtId="0" fontId="0" fillId="0" borderId="19" xfId="0" applyBorder="1" applyAlignment="1">
      <alignment horizontal="center" vertical="top"/>
    </xf>
    <xf numFmtId="0" fontId="11" fillId="0" borderId="0" xfId="0" applyFont="1" applyBorder="1" applyAlignment="1">
      <alignment horizontal="center" vertical="top"/>
    </xf>
    <xf numFmtId="0" fontId="5" fillId="0" borderId="19" xfId="0" applyFont="1" applyBorder="1" applyAlignment="1">
      <alignment horizontal="center" vertical="top"/>
    </xf>
    <xf numFmtId="0" fontId="0" fillId="0" borderId="0" xfId="0" applyBorder="1" applyAlignment="1">
      <alignment horizontal="left" vertical="top" wrapText="1"/>
    </xf>
    <xf numFmtId="0" fontId="14" fillId="0" borderId="0" xfId="0" applyFont="1" applyBorder="1" applyAlignment="1">
      <alignment horizontal="center" wrapText="1"/>
    </xf>
    <xf numFmtId="0" fontId="11" fillId="0" borderId="0" xfId="0" applyFont="1" applyBorder="1" applyAlignment="1">
      <alignment horizontal="center" vertical="center"/>
    </xf>
    <xf numFmtId="0" fontId="14" fillId="0" borderId="22" xfId="0" applyFont="1" applyBorder="1" applyAlignment="1">
      <alignment horizontal="center" wrapText="1"/>
    </xf>
    <xf numFmtId="0" fontId="5" fillId="0" borderId="13" xfId="0" applyFont="1" applyBorder="1" applyAlignment="1">
      <alignment vertical="top" wrapText="1"/>
    </xf>
    <xf numFmtId="0" fontId="0" fillId="0" borderId="0" xfId="0" applyFont="1" applyAlignment="1">
      <alignment horizontal="left"/>
    </xf>
    <xf numFmtId="0" fontId="5" fillId="0" borderId="11" xfId="0" applyFont="1" applyBorder="1" applyAlignment="1">
      <alignment horizontal="center" vertical="top" wrapText="1"/>
    </xf>
    <xf numFmtId="0" fontId="5" fillId="0" borderId="10"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24" xfId="0" applyFont="1" applyBorder="1" applyAlignment="1">
      <alignment horizontal="center" vertical="top"/>
    </xf>
    <xf numFmtId="0" fontId="11" fillId="0" borderId="0" xfId="0" applyFont="1" applyAlignment="1">
      <alignment horizontal="center" vertical="top" wrapText="1"/>
    </xf>
    <xf numFmtId="0" fontId="11" fillId="0" borderId="22" xfId="0" applyFont="1" applyBorder="1" applyAlignment="1">
      <alignment horizontal="center" vertical="top" wrapText="1"/>
    </xf>
    <xf numFmtId="0" fontId="0" fillId="0" borderId="0" xfId="0" applyAlignment="1">
      <alignment horizontal="left" wrapText="1"/>
    </xf>
    <xf numFmtId="0" fontId="14" fillId="0" borderId="0" xfId="0" applyFont="1" applyAlignment="1">
      <alignment horizontal="center"/>
    </xf>
    <xf numFmtId="0" fontId="5" fillId="0" borderId="14"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horizontal="center" wrapText="1"/>
    </xf>
    <xf numFmtId="0" fontId="5" fillId="0" borderId="14" xfId="0" applyFont="1" applyBorder="1" applyAlignment="1">
      <alignment horizontal="center" wrapText="1"/>
    </xf>
    <xf numFmtId="0" fontId="5" fillId="0" borderId="15" xfId="0" applyFont="1" applyBorder="1" applyAlignment="1">
      <alignment horizontal="center" wrapText="1"/>
    </xf>
    <xf numFmtId="0" fontId="5" fillId="0" borderId="17" xfId="0" applyFont="1" applyBorder="1" applyAlignment="1">
      <alignment horizontal="center" wrapText="1"/>
    </xf>
    <xf numFmtId="0" fontId="5" fillId="0" borderId="23" xfId="0" applyFont="1" applyBorder="1" applyAlignment="1">
      <alignment horizontal="center" wrapText="1"/>
    </xf>
    <xf numFmtId="0" fontId="5" fillId="0" borderId="22" xfId="0" applyFont="1" applyBorder="1" applyAlignment="1">
      <alignment horizontal="center" wrapText="1"/>
    </xf>
    <xf numFmtId="0" fontId="5" fillId="0" borderId="0" xfId="0" applyFont="1" applyBorder="1" applyAlignment="1">
      <alignment horizontal="right"/>
    </xf>
    <xf numFmtId="0" fontId="5" fillId="0" borderId="16" xfId="0" applyFont="1" applyBorder="1" applyAlignment="1">
      <alignment horizontal="center" vertical="top" wrapText="1"/>
    </xf>
    <xf numFmtId="0" fontId="5" fillId="0" borderId="18" xfId="0" applyFont="1" applyBorder="1" applyAlignment="1">
      <alignment horizontal="center" vertical="top"/>
    </xf>
    <xf numFmtId="0" fontId="5" fillId="0" borderId="14" xfId="0" applyFont="1" applyBorder="1" applyAlignment="1">
      <alignment horizontal="center" vertical="top"/>
    </xf>
    <xf numFmtId="0" fontId="5" fillId="0" borderId="15" xfId="0" applyFont="1" applyBorder="1" applyAlignment="1">
      <alignment horizontal="center" vertical="top"/>
    </xf>
    <xf numFmtId="0" fontId="5" fillId="0" borderId="17" xfId="0" applyFont="1" applyBorder="1" applyAlignment="1">
      <alignment horizontal="center" vertical="top"/>
    </xf>
    <xf numFmtId="0" fontId="0" fillId="0" borderId="0" xfId="0" applyAlignment="1">
      <alignment textRotation="180" wrapText="1"/>
    </xf>
    <xf numFmtId="0" fontId="21" fillId="0" borderId="0" xfId="0" applyFont="1" applyAlignment="1">
      <alignment horizontal="justify" vertical="top" wrapText="1"/>
    </xf>
    <xf numFmtId="0" fontId="0" fillId="0" borderId="0" xfId="0" applyAlignment="1">
      <alignment wrapText="1"/>
    </xf>
    <xf numFmtId="0" fontId="11" fillId="0" borderId="0" xfId="0" applyFont="1" applyAlignment="1" applyProtection="1">
      <alignment horizontal="center"/>
      <protection/>
    </xf>
    <xf numFmtId="0" fontId="7" fillId="0" borderId="22" xfId="0" applyFont="1" applyBorder="1" applyAlignment="1" applyProtection="1">
      <alignment horizontal="right"/>
      <protection/>
    </xf>
    <xf numFmtId="0" fontId="0" fillId="0" borderId="16" xfId="0" applyBorder="1" applyAlignment="1">
      <alignment wrapText="1"/>
    </xf>
    <xf numFmtId="0" fontId="0" fillId="0" borderId="13" xfId="0" applyBorder="1" applyAlignment="1">
      <alignment wrapText="1"/>
    </xf>
    <xf numFmtId="0" fontId="32" fillId="0" borderId="0" xfId="0" applyFont="1" applyAlignment="1">
      <alignment horizontal="justify" vertical="top"/>
    </xf>
    <xf numFmtId="0" fontId="30" fillId="0" borderId="0" xfId="0" applyFont="1" applyAlignment="1">
      <alignment horizontal="justify" vertical="top"/>
    </xf>
    <xf numFmtId="0" fontId="0" fillId="0" borderId="15" xfId="0" applyBorder="1" applyAlignment="1">
      <alignment wrapText="1"/>
    </xf>
    <xf numFmtId="0" fontId="0" fillId="0" borderId="17" xfId="0" applyBorder="1" applyAlignment="1">
      <alignment wrapText="1"/>
    </xf>
    <xf numFmtId="0" fontId="0" fillId="0" borderId="23" xfId="0" applyBorder="1" applyAlignment="1">
      <alignment horizontal="left"/>
    </xf>
    <xf numFmtId="0" fontId="30" fillId="0" borderId="0" xfId="0" applyFont="1" applyAlignment="1">
      <alignment horizontal="justify"/>
    </xf>
    <xf numFmtId="0" fontId="23" fillId="0" borderId="0" xfId="0" applyFont="1" applyAlignment="1">
      <alignment horizontal="center"/>
    </xf>
    <xf numFmtId="0" fontId="0" fillId="0" borderId="20" xfId="0" applyBorder="1" applyAlignment="1">
      <alignment horizontal="center" vertical="top" wrapText="1"/>
    </xf>
    <xf numFmtId="0" fontId="0" fillId="0" borderId="21" xfId="0" applyBorder="1" applyAlignment="1">
      <alignment horizontal="center" vertical="top" wrapText="1"/>
    </xf>
    <xf numFmtId="0" fontId="0" fillId="0" borderId="0" xfId="0" applyFont="1" applyAlignment="1">
      <alignment wrapText="1"/>
    </xf>
    <xf numFmtId="0" fontId="0" fillId="0" borderId="16" xfId="0" applyBorder="1" applyAlignment="1">
      <alignment/>
    </xf>
    <xf numFmtId="0" fontId="0" fillId="0" borderId="13" xfId="0" applyBorder="1" applyAlignment="1">
      <alignment/>
    </xf>
    <xf numFmtId="0" fontId="0" fillId="0" borderId="13" xfId="0" applyBorder="1" applyAlignment="1">
      <alignment horizontal="left" vertical="top" wrapText="1"/>
    </xf>
    <xf numFmtId="0" fontId="0" fillId="0" borderId="16" xfId="0" applyBorder="1" applyAlignment="1">
      <alignment horizontal="left" vertical="top"/>
    </xf>
    <xf numFmtId="0" fontId="0" fillId="0" borderId="13" xfId="0" applyBorder="1" applyAlignment="1">
      <alignment horizontal="left" vertical="top"/>
    </xf>
    <xf numFmtId="0" fontId="24" fillId="0" borderId="0" xfId="0" applyFont="1" applyAlignment="1">
      <alignment horizontal="center"/>
    </xf>
    <xf numFmtId="0" fontId="0" fillId="0" borderId="19" xfId="0" applyBorder="1" applyAlignment="1">
      <alignment horizontal="center" vertical="top" wrapText="1"/>
    </xf>
    <xf numFmtId="0" fontId="0" fillId="0" borderId="16" xfId="0" applyBorder="1" applyAlignment="1">
      <alignment horizontal="left" vertical="top" wrapText="1"/>
    </xf>
    <xf numFmtId="0" fontId="0" fillId="0" borderId="16" xfId="0" applyBorder="1" applyAlignment="1">
      <alignment horizontal="right" vertical="top"/>
    </xf>
    <xf numFmtId="0" fontId="0" fillId="0" borderId="13" xfId="0" applyBorder="1" applyAlignment="1">
      <alignment horizontal="right" vertical="top"/>
    </xf>
    <xf numFmtId="0" fontId="0" fillId="0" borderId="16" xfId="0" applyBorder="1" applyAlignment="1">
      <alignment vertical="top"/>
    </xf>
    <xf numFmtId="0" fontId="0" fillId="0" borderId="13" xfId="0" applyBorder="1" applyAlignment="1">
      <alignment vertical="top"/>
    </xf>
    <xf numFmtId="0" fontId="0" fillId="0" borderId="18" xfId="0" applyBorder="1" applyAlignment="1">
      <alignment horizontal="left" vertical="top"/>
    </xf>
    <xf numFmtId="0" fontId="0" fillId="0" borderId="14" xfId="0" applyBorder="1" applyAlignment="1">
      <alignment horizontal="left" vertical="top"/>
    </xf>
    <xf numFmtId="0" fontId="0" fillId="0" borderId="18" xfId="0" applyBorder="1" applyAlignment="1">
      <alignment horizontal="center"/>
    </xf>
    <xf numFmtId="0" fontId="0" fillId="0" borderId="14" xfId="0" applyBorder="1" applyAlignment="1">
      <alignment horizontal="center"/>
    </xf>
    <xf numFmtId="0" fontId="0" fillId="0" borderId="20" xfId="0" applyBorder="1" applyAlignment="1">
      <alignment horizontal="right" vertical="top"/>
    </xf>
    <xf numFmtId="0" fontId="0" fillId="0" borderId="21" xfId="0" applyBorder="1" applyAlignment="1">
      <alignment horizontal="right" vertical="top"/>
    </xf>
    <xf numFmtId="0" fontId="0" fillId="0" borderId="20" xfId="0" applyBorder="1" applyAlignment="1">
      <alignment horizontal="center" vertical="top"/>
    </xf>
    <xf numFmtId="0" fontId="0" fillId="0" borderId="21" xfId="0" applyBorder="1" applyAlignment="1">
      <alignment horizontal="center" vertical="top"/>
    </xf>
    <xf numFmtId="0" fontId="14" fillId="0" borderId="0" xfId="0" applyFont="1" applyAlignment="1">
      <alignment horizontal="center"/>
    </xf>
    <xf numFmtId="0" fontId="7" fillId="0" borderId="0" xfId="0" applyNumberFormat="1" applyFont="1" applyFill="1" applyBorder="1" applyAlignment="1" applyProtection="1">
      <alignment horizontal="right" vertical="top"/>
      <protection/>
    </xf>
    <xf numFmtId="0" fontId="0" fillId="0" borderId="0" xfId="0" applyNumberFormat="1" applyFont="1" applyFill="1" applyBorder="1" applyAlignment="1" applyProtection="1">
      <alignment horizontal="left" vertical="top"/>
      <protection/>
    </xf>
    <xf numFmtId="0" fontId="5" fillId="0" borderId="20" xfId="0" applyNumberFormat="1" applyFont="1" applyFill="1" applyBorder="1" applyAlignment="1" applyProtection="1">
      <alignment horizontal="center" vertical="top"/>
      <protection/>
    </xf>
    <xf numFmtId="0" fontId="5" fillId="0" borderId="24" xfId="0" applyNumberFormat="1" applyFont="1" applyFill="1" applyBorder="1" applyAlignment="1" applyProtection="1">
      <alignment horizontal="center" vertical="top"/>
      <protection/>
    </xf>
    <xf numFmtId="0" fontId="5" fillId="0" borderId="21"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wrapText="1"/>
      <protection/>
    </xf>
    <xf numFmtId="0" fontId="5" fillId="0" borderId="12" xfId="0" applyNumberFormat="1" applyFont="1" applyFill="1" applyBorder="1" applyAlignment="1" applyProtection="1">
      <alignment horizontal="center" vertical="top" wrapText="1"/>
      <protection/>
    </xf>
    <xf numFmtId="0" fontId="5" fillId="0" borderId="19" xfId="0" applyNumberFormat="1" applyFont="1" applyFill="1" applyBorder="1" applyAlignment="1" applyProtection="1">
      <alignment/>
      <protection/>
    </xf>
    <xf numFmtId="0" fontId="0" fillId="0" borderId="11" xfId="0"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31" fillId="0" borderId="0" xfId="0" applyFont="1" applyAlignment="1">
      <alignment horizontal="justify" vertical="top"/>
    </xf>
    <xf numFmtId="0" fontId="14" fillId="0" borderId="0" xfId="0" applyFont="1" applyAlignment="1">
      <alignment horizontal="center" vertical="top" wrapText="1"/>
    </xf>
    <xf numFmtId="0" fontId="5" fillId="0" borderId="19" xfId="0" applyFont="1" applyBorder="1" applyAlignment="1">
      <alignment horizontal="center" vertical="center"/>
    </xf>
    <xf numFmtId="0" fontId="11" fillId="0" borderId="0" xfId="0" applyFont="1" applyBorder="1" applyAlignment="1">
      <alignment horizontal="center" wrapText="1"/>
    </xf>
    <xf numFmtId="0" fontId="5" fillId="0" borderId="0" xfId="0" applyFont="1" applyBorder="1" applyAlignment="1">
      <alignment horizontal="center" vertical="center"/>
    </xf>
    <xf numFmtId="0" fontId="11" fillId="0" borderId="0" xfId="0" applyFont="1" applyBorder="1" applyAlignment="1">
      <alignment horizontal="center"/>
    </xf>
    <xf numFmtId="0" fontId="7" fillId="0" borderId="0" xfId="0" applyFont="1" applyBorder="1" applyAlignment="1">
      <alignment horizontal="right"/>
    </xf>
    <xf numFmtId="0" fontId="0" fillId="0" borderId="0" xfId="0" applyBorder="1" applyAlignment="1">
      <alignment horizontal="right"/>
    </xf>
    <xf numFmtId="0" fontId="5" fillId="0" borderId="23" xfId="0" applyFont="1" applyBorder="1" applyAlignment="1">
      <alignment horizontal="center" vertical="center"/>
    </xf>
    <xf numFmtId="0" fontId="5" fillId="0" borderId="14" xfId="0" applyFont="1" applyBorder="1" applyAlignment="1">
      <alignment horizontal="center" vertical="center"/>
    </xf>
    <xf numFmtId="0" fontId="5" fillId="0" borderId="22" xfId="0" applyFont="1" applyBorder="1" applyAlignment="1">
      <alignment horizontal="center" vertical="center"/>
    </xf>
    <xf numFmtId="0" fontId="5" fillId="0" borderId="17" xfId="0" applyFont="1" applyBorder="1" applyAlignment="1">
      <alignment horizontal="center" vertical="center"/>
    </xf>
    <xf numFmtId="0" fontId="0" fillId="0" borderId="22" xfId="0" applyBorder="1" applyAlignment="1">
      <alignment horizontal="right"/>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Border="1" applyAlignment="1">
      <alignment horizontal="center" vertical="center"/>
    </xf>
    <xf numFmtId="0" fontId="0" fillId="0" borderId="0" xfId="0" applyAlignment="1">
      <alignment vertical="top" wrapText="1"/>
    </xf>
    <xf numFmtId="0" fontId="0" fillId="0" borderId="19" xfId="0" applyBorder="1" applyAlignment="1">
      <alignment wrapText="1"/>
    </xf>
    <xf numFmtId="0" fontId="7" fillId="0" borderId="22" xfId="0" applyFont="1" applyBorder="1" applyAlignment="1">
      <alignment horizontal="right"/>
    </xf>
    <xf numFmtId="0" fontId="7" fillId="0" borderId="22" xfId="0" applyFont="1" applyBorder="1" applyAlignment="1">
      <alignment horizontal="right" vertical="top"/>
    </xf>
    <xf numFmtId="0" fontId="11" fillId="0" borderId="0" xfId="0" applyFont="1" applyAlignment="1">
      <alignment horizontal="center" vertical="top"/>
    </xf>
    <xf numFmtId="0" fontId="0" fillId="0" borderId="13" xfId="0" applyBorder="1" applyAlignment="1">
      <alignment horizontal="left" vertical="top" textRotation="180"/>
    </xf>
    <xf numFmtId="0" fontId="0" fillId="0" borderId="0" xfId="0" applyFill="1" applyBorder="1" applyAlignment="1">
      <alignment horizontal="justify" wrapText="1"/>
    </xf>
    <xf numFmtId="0" fontId="27" fillId="0" borderId="0" xfId="0" applyFont="1" applyAlignment="1">
      <alignment horizontal="justify"/>
    </xf>
    <xf numFmtId="0" fontId="27" fillId="0" borderId="0" xfId="0" applyFont="1" applyAlignment="1">
      <alignment wrapText="1"/>
    </xf>
    <xf numFmtId="0" fontId="27" fillId="0" borderId="24" xfId="0" applyFont="1" applyBorder="1" applyAlignment="1">
      <alignment vertical="top"/>
    </xf>
    <xf numFmtId="0" fontId="27" fillId="0" borderId="21" xfId="0" applyFont="1" applyBorder="1" applyAlignment="1">
      <alignment vertical="top"/>
    </xf>
    <xf numFmtId="0" fontId="30" fillId="0" borderId="19" xfId="0" applyFont="1" applyBorder="1" applyAlignment="1">
      <alignment horizontal="center" vertical="top"/>
    </xf>
    <xf numFmtId="0" fontId="29" fillId="0" borderId="0" xfId="0" applyFont="1" applyBorder="1" applyAlignment="1">
      <alignment horizontal="center" vertical="top" wrapText="1"/>
    </xf>
    <xf numFmtId="0" fontId="30" fillId="0" borderId="19" xfId="0" applyFont="1" applyBorder="1" applyAlignment="1">
      <alignment horizontal="center" vertical="top" wrapText="1"/>
    </xf>
    <xf numFmtId="0" fontId="27" fillId="0" borderId="19" xfId="0" applyFont="1" applyBorder="1" applyAlignment="1">
      <alignment vertical="top"/>
    </xf>
    <xf numFmtId="0" fontId="27" fillId="0" borderId="0" xfId="0" applyFont="1" applyBorder="1" applyAlignment="1">
      <alignment vertical="top"/>
    </xf>
    <xf numFmtId="0" fontId="29" fillId="0" borderId="18" xfId="0" applyFont="1" applyBorder="1" applyAlignment="1">
      <alignment horizontal="center" vertical="top"/>
    </xf>
    <xf numFmtId="0" fontId="29" fillId="0" borderId="23" xfId="0" applyFont="1" applyBorder="1" applyAlignment="1">
      <alignment horizontal="center" vertical="top"/>
    </xf>
    <xf numFmtId="0" fontId="29" fillId="0" borderId="14" xfId="0" applyFont="1" applyBorder="1" applyAlignment="1">
      <alignment horizontal="center" vertical="top"/>
    </xf>
    <xf numFmtId="0" fontId="30" fillId="0" borderId="16" xfId="0" applyFont="1" applyBorder="1" applyAlignment="1">
      <alignment horizontal="center" vertical="top"/>
    </xf>
    <xf numFmtId="0" fontId="30" fillId="0" borderId="0" xfId="0" applyFont="1" applyBorder="1" applyAlignment="1">
      <alignment horizontal="center" vertical="top"/>
    </xf>
    <xf numFmtId="0" fontId="30" fillId="0" borderId="13" xfId="0" applyFont="1" applyBorder="1" applyAlignment="1">
      <alignment horizontal="center" vertical="top"/>
    </xf>
    <xf numFmtId="0" fontId="27" fillId="0" borderId="25" xfId="0" applyFont="1" applyBorder="1" applyAlignment="1">
      <alignment vertical="top" wrapText="1"/>
    </xf>
    <xf numFmtId="0" fontId="27" fillId="0" borderId="0" xfId="0" applyFont="1" applyBorder="1" applyAlignment="1">
      <alignment vertical="top" wrapText="1"/>
    </xf>
    <xf numFmtId="0" fontId="27" fillId="0" borderId="26" xfId="0" applyFont="1" applyBorder="1" applyAlignment="1">
      <alignment vertical="top" wrapText="1"/>
    </xf>
    <xf numFmtId="0" fontId="26" fillId="0" borderId="0" xfId="0" applyFont="1" applyAlignment="1">
      <alignment horizontal="center" vertical="top"/>
    </xf>
    <xf numFmtId="0" fontId="28" fillId="0" borderId="0" xfId="0" applyFont="1" applyAlignment="1">
      <alignment horizontal="justify" vertical="top"/>
    </xf>
    <xf numFmtId="0" fontId="27" fillId="0" borderId="0" xfId="0" applyFont="1" applyBorder="1" applyAlignment="1">
      <alignment horizontal="justify" vertical="top"/>
    </xf>
    <xf numFmtId="0" fontId="27" fillId="0" borderId="22" xfId="0" applyFont="1" applyBorder="1" applyAlignment="1">
      <alignment vertical="top"/>
    </xf>
    <xf numFmtId="0" fontId="27" fillId="0" borderId="17" xfId="0" applyFont="1" applyBorder="1" applyAlignment="1">
      <alignment vertical="top"/>
    </xf>
    <xf numFmtId="0" fontId="27" fillId="0" borderId="25" xfId="0" applyFont="1" applyBorder="1" applyAlignment="1">
      <alignment vertical="top"/>
    </xf>
    <xf numFmtId="0" fontId="27" fillId="0" borderId="26" xfId="0" applyFont="1" applyBorder="1" applyAlignment="1">
      <alignment vertical="top"/>
    </xf>
    <xf numFmtId="0" fontId="27" fillId="0" borderId="27" xfId="0" applyFont="1" applyBorder="1" applyAlignment="1">
      <alignment vertical="top"/>
    </xf>
    <xf numFmtId="0" fontId="27" fillId="0" borderId="28" xfId="0" applyFont="1" applyBorder="1" applyAlignment="1">
      <alignment vertical="top"/>
    </xf>
    <xf numFmtId="0" fontId="27" fillId="0" borderId="29"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CHART 11(a) NUMBER OF METEOROLOGICAL SUBDIVISIONS WITH EXCESS?NORMAL AND DEFICIENT?SCANTY RAINFALL AT THE END OF MOONSOON SEASON (JUNE_SEPTEMBER)</a:t>
            </a:r>
          </a:p>
        </c:rich>
      </c:tx>
      <c:layout/>
      <c:spPr>
        <a:noFill/>
        <a:ln>
          <a:noFill/>
        </a:ln>
      </c:spPr>
    </c:title>
    <c:plotArea>
      <c:layout/>
      <c:barChart>
        <c:barDir val="col"/>
        <c:grouping val="clustered"/>
        <c:varyColors val="0"/>
        <c:ser>
          <c:idx val="0"/>
          <c:order val="0"/>
          <c:tx>
            <c:strRef>
              <c:f>'6.2.5(a)'!$A$3:$A$6</c:f>
              <c:strCache>
                <c:ptCount val="1"/>
                <c:pt idx="0">
                  <c:v>TABLE  6.2.5(a) : NUMBER OF METEOROLOGICAL SUB-DIVISIONS WITH EXCESS/   NORMAL AND DEFICIENT/SCANTY RAINFALL (JUNE-SEPTEMBER)   Sl. No.</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'6.2.5(a)'!$A$7:$A$21</c:f>
              <c:numCache/>
            </c:numRef>
          </c:val>
        </c:ser>
        <c:ser>
          <c:idx val="1"/>
          <c:order val="1"/>
          <c:tx>
            <c:strRef>
              <c:f>'6.2.5(a)'!$B$3:$B$6</c:f>
              <c:strCache>
                <c:ptCount val="1"/>
                <c:pt idx="0">
                  <c:v>TABLE  6.2.5(a) : NUMBER OF METEOROLOGICAL SUB-DIVISIONS WITH EXCESS/   NORMAL AND DEFICIENT/SCANTY RAINFALL (JUNE-SEPTEMBER)   Sl. No. Year</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'6.2.5(a)'!$B$7:$B$21</c:f>
              <c:numCache/>
            </c:numRef>
          </c:val>
        </c:ser>
        <c:ser>
          <c:idx val="2"/>
          <c:order val="2"/>
          <c:tx>
            <c:strRef>
              <c:f>'6.2.5(a)'!$C$3:$C$6</c:f>
              <c:strCache>
                <c:ptCount val="1"/>
                <c:pt idx="0">
                  <c:v>TABLE  6.2.5(a) : NUMBER OF METEOROLOGICAL SUB-DIVISIONS WITH EXCESS/   NORMAL AND DEFICIENT/SCANTY RAINFALL (JUNE-SEPTEMBER)   No. of Sub-Divisions  Excess/Normal</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'6.2.5(a)'!$C$7:$C$21</c:f>
              <c:numCache/>
            </c:numRef>
          </c:val>
        </c:ser>
        <c:ser>
          <c:idx val="3"/>
          <c:order val="3"/>
          <c:tx>
            <c:strRef>
              <c:f>'6.2.5(a)'!$D$3:$D$6</c:f>
              <c:strCache>
                <c:ptCount val="1"/>
                <c:pt idx="0">
                  <c:v>TABLE  6.2.5(a) : NUMBER OF METEOROLOGICAL SUB-DIVISIONS WITH EXCESS/   NORMAL AND DEFICIENT/SCANTY RAINFALL (JUNE-SEPTEMBER)   No. of Sub-Divisions  Deficient/Scanty</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'6.2.5(a)'!$D$7:$D$21</c:f>
              <c:numCache/>
            </c:numRef>
          </c:val>
        </c:ser>
        <c:axId val="15561882"/>
        <c:axId val="5839211"/>
      </c:barChart>
      <c:catAx>
        <c:axId val="15561882"/>
        <c:scaling>
          <c:orientation val="minMax"/>
        </c:scaling>
        <c:axPos val="b"/>
        <c:title>
          <c:tx>
            <c:rich>
              <a:bodyPr vert="horz" rot="0" anchor="ctr"/>
              <a:lstStyle/>
              <a:p>
                <a:pPr algn="ctr">
                  <a:defRPr/>
                </a:pPr>
                <a:r>
                  <a:rPr lang="en-US" cap="none" sz="100" b="1" i="0" u="none" baseline="0">
                    <a:solidFill>
                      <a:srgbClr val="000000"/>
                    </a:solidFill>
                    <a:latin typeface="Arial"/>
                    <a:ea typeface="Arial"/>
                    <a:cs typeface="Aria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839211"/>
        <c:crosses val="autoZero"/>
        <c:auto val="1"/>
        <c:lblOffset val="100"/>
        <c:tickLblSkip val="13"/>
        <c:noMultiLvlLbl val="0"/>
      </c:catAx>
      <c:valAx>
        <c:axId val="5839211"/>
        <c:scaling>
          <c:orientation val="minMax"/>
        </c:scaling>
        <c:axPos val="l"/>
        <c:title>
          <c:tx>
            <c:rich>
              <a:bodyPr vert="horz" rot="-5400000" anchor="ctr"/>
              <a:lstStyle/>
              <a:p>
                <a:pPr algn="ctr">
                  <a:defRPr/>
                </a:pPr>
                <a:r>
                  <a:rPr lang="en-US" cap="none" sz="100" b="1" i="0" u="none" baseline="0">
                    <a:solidFill>
                      <a:srgbClr val="000000"/>
                    </a:solidFill>
                    <a:latin typeface="Arial"/>
                    <a:ea typeface="Arial"/>
                    <a:cs typeface="Arial"/>
                  </a:rPr>
                  <a:t>NO. OF MET.  SUB-DIVISIONS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56188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800000"/>
                </a:solidFill>
                <a:latin typeface="Arial"/>
                <a:ea typeface="Arial"/>
                <a:cs typeface="Arial"/>
              </a:rPr>
              <a:t>CHART 6.2.1 : MONSOON PERFORMENCE (JUNE-SEPTEMBER)</a:t>
            </a:r>
          </a:p>
        </c:rich>
      </c:tx>
      <c:layout>
        <c:manualLayout>
          <c:xMode val="factor"/>
          <c:yMode val="factor"/>
          <c:x val="0.036"/>
          <c:y val="-0.00525"/>
        </c:manualLayout>
      </c:layout>
      <c:spPr>
        <a:noFill/>
        <a:ln>
          <a:noFill/>
        </a:ln>
      </c:spPr>
    </c:title>
    <c:plotArea>
      <c:layout>
        <c:manualLayout>
          <c:xMode val="edge"/>
          <c:yMode val="edge"/>
          <c:x val="0.143"/>
          <c:y val="0.11825"/>
          <c:w val="0.6935"/>
          <c:h val="0.77075"/>
        </c:manualLayout>
      </c:layout>
      <c:barChart>
        <c:barDir val="col"/>
        <c:grouping val="clustered"/>
        <c:varyColors val="0"/>
        <c:ser>
          <c:idx val="0"/>
          <c:order val="0"/>
          <c:tx>
            <c:strRef>
              <c:f>'6.2.1 &amp; Chart 6.2.1'!$C$6</c:f>
              <c:strCache>
                <c:ptCount val="1"/>
                <c:pt idx="0">
                  <c:v>Normal </c:v>
                </c:pt>
              </c:strCache>
            </c:strRef>
          </c:tx>
          <c:spPr>
            <a:solidFill>
              <a:srgbClr val="262626">
                <a:alpha val="56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'6.2.1 &amp; Chart 6.2.1'!$AF$10:$AF$24</c:f>
              <c:numCache/>
            </c:numRef>
          </c:cat>
          <c:val>
            <c:numRef>
              <c:f>'6.2.1 &amp; Chart 6.2.1'!$AG$10:$AG$23</c:f>
              <c:numCache/>
            </c:numRef>
          </c:val>
        </c:ser>
        <c:ser>
          <c:idx val="1"/>
          <c:order val="1"/>
          <c:tx>
            <c:strRef>
              <c:f>'6.2.1 &amp; Chart 6.2.1'!$D$6</c:f>
              <c:strCache>
                <c:ptCount val="1"/>
                <c:pt idx="0">
                  <c:v>Excess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'6.2.1 &amp; Chart 6.2.1'!$AF$10:$AF$24</c:f>
              <c:numCache/>
            </c:numRef>
          </c:cat>
          <c:val>
            <c:numRef>
              <c:f>'6.2.1 &amp; Chart 6.2.1'!$AH$10:$AH$23</c:f>
              <c:numCache/>
            </c:numRef>
          </c:val>
        </c:ser>
        <c:ser>
          <c:idx val="2"/>
          <c:order val="2"/>
          <c:tx>
            <c:strRef>
              <c:f>'6.2.1 &amp; Chart 6.2.1'!$E$6</c:f>
              <c:strCache>
                <c:ptCount val="1"/>
                <c:pt idx="0">
                  <c:v>Deficient/Scanty</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'6.2.1 &amp; Chart 6.2.1'!$AF$10:$AF$24</c:f>
              <c:numCache/>
            </c:numRef>
          </c:cat>
          <c:val>
            <c:numRef>
              <c:f>'6.2.1 &amp; Chart 6.2.1'!$AI$10:$AI$23</c:f>
              <c:numCache/>
            </c:numRef>
          </c:val>
        </c:ser>
        <c:axId val="52552900"/>
        <c:axId val="3214053"/>
      </c:barChart>
      <c:catAx>
        <c:axId val="5255290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14053"/>
        <c:crosses val="autoZero"/>
        <c:auto val="1"/>
        <c:lblOffset val="100"/>
        <c:tickLblSkip val="1"/>
        <c:noMultiLvlLbl val="0"/>
      </c:catAx>
      <c:valAx>
        <c:axId val="321405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2552900"/>
        <c:crossesAt val="1"/>
        <c:crossBetween val="between"/>
        <c:dispUnits/>
      </c:valAx>
      <c:spPr>
        <a:noFill/>
        <a:ln>
          <a:noFill/>
        </a:ln>
      </c:spPr>
    </c:plotArea>
    <c:legend>
      <c:legendPos val="r"/>
      <c:layout>
        <c:manualLayout>
          <c:xMode val="edge"/>
          <c:yMode val="edge"/>
          <c:x val="0.7715"/>
          <c:y val="0.092"/>
          <c:w val="0.19075"/>
          <c:h val="0.17625"/>
        </c:manualLayout>
      </c:layout>
      <c:overlay val="0"/>
      <c:spPr>
        <a:solidFill>
          <a:srgbClr val="00FFFF"/>
        </a:solidFill>
        <a:ln w="3175">
          <a:solidFill>
            <a:srgbClr val="00FFFF"/>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00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41</xdr:row>
      <xdr:rowOff>76200</xdr:rowOff>
    </xdr:from>
    <xdr:to>
      <xdr:col>20</xdr:col>
      <xdr:colOff>0</xdr:colOff>
      <xdr:row>91</xdr:row>
      <xdr:rowOff>66675</xdr:rowOff>
    </xdr:to>
    <xdr:graphicFrame>
      <xdr:nvGraphicFramePr>
        <xdr:cNvPr id="1" name="Chart 1"/>
        <xdr:cNvGraphicFramePr/>
      </xdr:nvGraphicFramePr>
      <xdr:xfrm>
        <a:off x="6791325" y="9810750"/>
        <a:ext cx="0" cy="8086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cdr:x>
      <cdr:y>0.27125</cdr:y>
    </cdr:from>
    <cdr:to>
      <cdr:x>0.11275</cdr:x>
      <cdr:y>0.762</cdr:y>
    </cdr:to>
    <cdr:sp>
      <cdr:nvSpPr>
        <cdr:cNvPr id="1" name="Text Box 1025"/>
        <cdr:cNvSpPr txBox="1">
          <a:spLocks noChangeArrowheads="1"/>
        </cdr:cNvSpPr>
      </cdr:nvSpPr>
      <cdr:spPr>
        <a:xfrm>
          <a:off x="400050" y="1000125"/>
          <a:ext cx="266700" cy="1819275"/>
        </a:xfrm>
        <a:prstGeom prst="rect">
          <a:avLst/>
        </a:prstGeom>
        <a:noFill/>
        <a:ln w="9525" cmpd="sng">
          <a:noFill/>
        </a:ln>
      </cdr:spPr>
      <cdr:txBody>
        <a:bodyPr vertOverflow="clip" wrap="square" lIns="27432" tIns="22860" rIns="0" bIns="0" vert="vert"/>
        <a:p>
          <a:pPr algn="l">
            <a:defRPr/>
          </a:pPr>
          <a:r>
            <a:rPr lang="en-US" cap="none" sz="900" b="0" i="0" u="none" baseline="0">
              <a:solidFill>
                <a:srgbClr val="000000"/>
              </a:solidFill>
              <a:latin typeface="Arial"/>
              <a:ea typeface="Arial"/>
              <a:cs typeface="Arial"/>
            </a:rPr>
            <a:t>NO. OF MET. SUB-DIVISIONS</a:t>
          </a:r>
        </a:p>
      </cdr:txBody>
    </cdr:sp>
  </cdr:relSizeAnchor>
  <cdr:relSizeAnchor xmlns:cdr="http://schemas.openxmlformats.org/drawingml/2006/chartDrawing">
    <cdr:from>
      <cdr:x>0.463</cdr:x>
      <cdr:y>0.89175</cdr:y>
    </cdr:from>
    <cdr:to>
      <cdr:x>0.5785</cdr:x>
      <cdr:y>0.97475</cdr:y>
    </cdr:to>
    <cdr:sp>
      <cdr:nvSpPr>
        <cdr:cNvPr id="2" name="TextBox 2"/>
        <cdr:cNvSpPr txBox="1">
          <a:spLocks noChangeArrowheads="1"/>
        </cdr:cNvSpPr>
      </cdr:nvSpPr>
      <cdr:spPr>
        <a:xfrm>
          <a:off x="2733675" y="3295650"/>
          <a:ext cx="685800" cy="304800"/>
        </a:xfrm>
        <a:prstGeom prst="rect">
          <a:avLst/>
        </a:prstGeom>
        <a:noFill/>
        <a:ln w="9525" cmpd="sng">
          <a:noFill/>
        </a:ln>
      </cdr:spPr>
      <cdr:txBody>
        <a:bodyPr vertOverflow="clip" wrap="square"/>
        <a:p>
          <a:pPr algn="l">
            <a:defRPr/>
          </a:pPr>
          <a:r>
            <a:rPr lang="en-US" cap="none" sz="1200" b="0" i="0" u="none" baseline="0">
              <a:solidFill>
                <a:srgbClr val="000000"/>
              </a:solidFill>
            </a:rPr>
            <a:t>Year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19050</xdr:rowOff>
    </xdr:from>
    <xdr:to>
      <xdr:col>26</xdr:col>
      <xdr:colOff>0</xdr:colOff>
      <xdr:row>54</xdr:row>
      <xdr:rowOff>0</xdr:rowOff>
    </xdr:to>
    <xdr:graphicFrame>
      <xdr:nvGraphicFramePr>
        <xdr:cNvPr id="1" name="Chart 4"/>
        <xdr:cNvGraphicFramePr/>
      </xdr:nvGraphicFramePr>
      <xdr:xfrm>
        <a:off x="0" y="7086600"/>
        <a:ext cx="5924550" cy="3705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8"/>
  <sheetViews>
    <sheetView tabSelected="1" view="pageBreakPreview" zoomScaleSheetLayoutView="100" zoomScalePageLayoutView="0" workbookViewId="0" topLeftCell="A1">
      <selection activeCell="D17" sqref="D17"/>
    </sheetView>
  </sheetViews>
  <sheetFormatPr defaultColWidth="9.140625" defaultRowHeight="12.75"/>
  <cols>
    <col min="1" max="1" width="12.421875" style="0" bestFit="1" customWidth="1"/>
    <col min="2" max="2" width="16.57421875" style="0" bestFit="1" customWidth="1"/>
    <col min="3" max="3" width="63.421875" style="0" customWidth="1"/>
    <col min="4" max="4" width="54.7109375" style="0" customWidth="1"/>
  </cols>
  <sheetData>
    <row r="1" spans="1:4" ht="33.75" customHeight="1">
      <c r="A1" s="707" t="s">
        <v>2324</v>
      </c>
      <c r="B1" s="707"/>
      <c r="C1" s="707"/>
      <c r="D1" s="593"/>
    </row>
    <row r="3" spans="1:3" s="15" customFormat="1" ht="12.75">
      <c r="A3" s="34" t="s">
        <v>236</v>
      </c>
      <c r="B3" s="34" t="s">
        <v>811</v>
      </c>
      <c r="C3" s="34" t="s">
        <v>812</v>
      </c>
    </row>
    <row r="4" spans="1:3" ht="12.75">
      <c r="A4" s="273" t="s">
        <v>658</v>
      </c>
      <c r="B4" s="272" t="s">
        <v>813</v>
      </c>
      <c r="C4" s="613" t="s">
        <v>814</v>
      </c>
    </row>
    <row r="5" spans="1:3" ht="12.75">
      <c r="A5" s="708" t="s">
        <v>659</v>
      </c>
      <c r="B5" s="614" t="s">
        <v>1248</v>
      </c>
      <c r="C5" s="235" t="s">
        <v>815</v>
      </c>
    </row>
    <row r="6" spans="1:3" ht="12.75">
      <c r="A6" s="709"/>
      <c r="B6" s="614" t="s">
        <v>563</v>
      </c>
      <c r="C6" s="615" t="s">
        <v>816</v>
      </c>
    </row>
    <row r="7" spans="1:3" ht="12.75">
      <c r="A7" s="709"/>
      <c r="B7" s="614" t="s">
        <v>817</v>
      </c>
      <c r="C7" s="615" t="s">
        <v>818</v>
      </c>
    </row>
    <row r="8" spans="1:3" ht="12.75">
      <c r="A8" s="709"/>
      <c r="B8" s="614" t="s">
        <v>1249</v>
      </c>
      <c r="C8" s="615" t="s">
        <v>819</v>
      </c>
    </row>
    <row r="9" spans="1:3" ht="12.75">
      <c r="A9" s="709"/>
      <c r="B9" s="614" t="s">
        <v>820</v>
      </c>
      <c r="C9" s="615" t="s">
        <v>821</v>
      </c>
    </row>
    <row r="10" spans="1:3" ht="12.75">
      <c r="A10" s="709"/>
      <c r="B10" s="614" t="s">
        <v>822</v>
      </c>
      <c r="C10" s="615" t="s">
        <v>823</v>
      </c>
    </row>
    <row r="11" spans="1:3" ht="12.75">
      <c r="A11" s="709"/>
      <c r="B11" s="614" t="s">
        <v>824</v>
      </c>
      <c r="C11" s="615" t="s">
        <v>825</v>
      </c>
    </row>
    <row r="12" spans="1:3" ht="12.75">
      <c r="A12" s="709"/>
      <c r="B12" s="614" t="s">
        <v>1250</v>
      </c>
      <c r="C12" s="615" t="s">
        <v>826</v>
      </c>
    </row>
    <row r="13" spans="1:3" ht="12.75">
      <c r="A13" s="709"/>
      <c r="B13" s="614" t="s">
        <v>827</v>
      </c>
      <c r="C13" s="615" t="s">
        <v>828</v>
      </c>
    </row>
    <row r="14" spans="1:3" ht="12.75">
      <c r="A14" s="709"/>
      <c r="B14" s="614" t="s">
        <v>829</v>
      </c>
      <c r="C14" s="615" t="s">
        <v>830</v>
      </c>
    </row>
    <row r="15" spans="1:3" ht="12.75">
      <c r="A15" s="709"/>
      <c r="B15" s="614" t="s">
        <v>1553</v>
      </c>
      <c r="C15" s="615" t="s">
        <v>831</v>
      </c>
    </row>
    <row r="16" spans="1:3" ht="12.75">
      <c r="A16" s="709"/>
      <c r="B16" s="614" t="s">
        <v>832</v>
      </c>
      <c r="C16" s="615" t="s">
        <v>833</v>
      </c>
    </row>
    <row r="17" spans="1:3" ht="12.75">
      <c r="A17" s="709"/>
      <c r="B17" s="614" t="s">
        <v>568</v>
      </c>
      <c r="C17" s="615" t="s">
        <v>834</v>
      </c>
    </row>
    <row r="18" spans="1:3" ht="12.75">
      <c r="A18" s="709"/>
      <c r="B18" s="614" t="s">
        <v>199</v>
      </c>
      <c r="C18" s="615" t="s">
        <v>835</v>
      </c>
    </row>
    <row r="19" spans="1:3" ht="12.75">
      <c r="A19" s="709"/>
      <c r="B19" s="614" t="s">
        <v>438</v>
      </c>
      <c r="C19" s="615" t="s">
        <v>836</v>
      </c>
    </row>
    <row r="20" spans="1:3" ht="12.75">
      <c r="A20" s="616" t="s">
        <v>837</v>
      </c>
      <c r="B20" s="616" t="s">
        <v>838</v>
      </c>
      <c r="C20" s="617" t="s">
        <v>839</v>
      </c>
    </row>
    <row r="21" spans="1:3" ht="12.75">
      <c r="A21" s="710" t="s">
        <v>695</v>
      </c>
      <c r="B21" s="616" t="s">
        <v>840</v>
      </c>
      <c r="C21" s="618" t="s">
        <v>841</v>
      </c>
    </row>
    <row r="22" spans="1:3" ht="12.75">
      <c r="A22" s="711"/>
      <c r="B22" s="235" t="s">
        <v>842</v>
      </c>
      <c r="C22" s="619" t="s">
        <v>843</v>
      </c>
    </row>
    <row r="23" spans="1:3" ht="12.75">
      <c r="A23" s="711"/>
      <c r="B23" s="235" t="s">
        <v>844</v>
      </c>
      <c r="C23" s="619" t="s">
        <v>845</v>
      </c>
    </row>
    <row r="24" spans="1:3" ht="12.75">
      <c r="A24" s="711"/>
      <c r="B24" s="235" t="s">
        <v>846</v>
      </c>
      <c r="C24" s="619" t="s">
        <v>847</v>
      </c>
    </row>
    <row r="25" spans="1:3" ht="38.25">
      <c r="A25" s="711"/>
      <c r="B25" s="238" t="s">
        <v>197</v>
      </c>
      <c r="C25" s="620" t="s">
        <v>848</v>
      </c>
    </row>
    <row r="26" spans="1:3" ht="38.25">
      <c r="A26" s="711"/>
      <c r="B26" s="238" t="s">
        <v>198</v>
      </c>
      <c r="C26" s="620" t="s">
        <v>849</v>
      </c>
    </row>
    <row r="27" spans="1:3" ht="38.25">
      <c r="A27" s="711"/>
      <c r="B27" s="238" t="s">
        <v>850</v>
      </c>
      <c r="C27" s="620" t="s">
        <v>851</v>
      </c>
    </row>
    <row r="28" spans="1:3" ht="25.5">
      <c r="A28" s="621"/>
      <c r="B28" s="622" t="s">
        <v>1643</v>
      </c>
      <c r="C28" s="623" t="s">
        <v>852</v>
      </c>
    </row>
    <row r="29" spans="1:3" ht="12.75">
      <c r="A29" s="708" t="s">
        <v>694</v>
      </c>
      <c r="B29" s="234" t="s">
        <v>1019</v>
      </c>
      <c r="C29" s="615" t="s">
        <v>853</v>
      </c>
    </row>
    <row r="30" spans="1:3" ht="12.75">
      <c r="A30" s="709"/>
      <c r="B30" s="234" t="s">
        <v>854</v>
      </c>
      <c r="C30" s="615" t="s">
        <v>855</v>
      </c>
    </row>
    <row r="31" spans="1:3" ht="12.75">
      <c r="A31" s="709"/>
      <c r="B31" s="234" t="s">
        <v>1251</v>
      </c>
      <c r="C31" s="615" t="s">
        <v>856</v>
      </c>
    </row>
    <row r="32" spans="1:3" ht="12.75">
      <c r="A32" s="709"/>
      <c r="B32" s="234" t="s">
        <v>857</v>
      </c>
      <c r="C32" s="615" t="s">
        <v>858</v>
      </c>
    </row>
    <row r="33" spans="1:3" ht="25.5">
      <c r="A33" s="709"/>
      <c r="B33" s="238" t="s">
        <v>859</v>
      </c>
      <c r="C33" s="624" t="s">
        <v>860</v>
      </c>
    </row>
    <row r="34" spans="1:3" ht="12.75">
      <c r="A34" s="709"/>
      <c r="B34" s="234" t="s">
        <v>861</v>
      </c>
      <c r="C34" s="615" t="s">
        <v>861</v>
      </c>
    </row>
    <row r="35" spans="1:3" ht="12.75">
      <c r="A35" s="709"/>
      <c r="B35" s="234" t="s">
        <v>862</v>
      </c>
      <c r="C35" s="615" t="s">
        <v>863</v>
      </c>
    </row>
    <row r="36" spans="1:3" ht="12.75">
      <c r="A36" s="709"/>
      <c r="B36" s="234" t="s">
        <v>864</v>
      </c>
      <c r="C36" s="615" t="s">
        <v>864</v>
      </c>
    </row>
    <row r="37" spans="1:3" ht="12.75">
      <c r="A37" s="712"/>
      <c r="B37" s="609" t="s">
        <v>865</v>
      </c>
      <c r="C37" s="625" t="s">
        <v>865</v>
      </c>
    </row>
    <row r="38" ht="12.75">
      <c r="A38" s="614" t="s">
        <v>866</v>
      </c>
    </row>
  </sheetData>
  <sheetProtection/>
  <mergeCells count="4">
    <mergeCell ref="A1:C1"/>
    <mergeCell ref="A5:A19"/>
    <mergeCell ref="A21:A27"/>
    <mergeCell ref="A29:A37"/>
  </mergeCells>
  <printOptions/>
  <pageMargins left="0.75" right="0.75" top="1" bottom="1" header="0.5" footer="0.5"/>
  <pageSetup horizontalDpi="600" verticalDpi="600" orientation="portrait" scale="98" r:id="rId1"/>
</worksheet>
</file>

<file path=xl/worksheets/sheet10.xml><?xml version="1.0" encoding="utf-8"?>
<worksheet xmlns="http://schemas.openxmlformats.org/spreadsheetml/2006/main" xmlns:r="http://schemas.openxmlformats.org/officeDocument/2006/relationships">
  <dimension ref="A1:Y36"/>
  <sheetViews>
    <sheetView view="pageBreakPreview" zoomScaleSheetLayoutView="100" zoomScalePageLayoutView="0" workbookViewId="0" topLeftCell="L1">
      <selection activeCell="X37" sqref="X37"/>
    </sheetView>
  </sheetViews>
  <sheetFormatPr defaultColWidth="9.140625" defaultRowHeight="12.75"/>
  <cols>
    <col min="1" max="1" width="25.421875" style="0" hidden="1" customWidth="1"/>
    <col min="2" max="11" width="0" style="0" hidden="1" customWidth="1"/>
    <col min="13" max="13" width="15.28125" style="0" customWidth="1"/>
    <col min="14" max="14" width="12.421875" style="0" customWidth="1"/>
    <col min="15" max="15" width="13.57421875" style="0" customWidth="1"/>
    <col min="16" max="16" width="14.140625" style="0" customWidth="1"/>
  </cols>
  <sheetData>
    <row r="1" spans="1:13" ht="12.75">
      <c r="A1" s="482" t="s">
        <v>222</v>
      </c>
      <c r="B1" s="6"/>
      <c r="C1" s="6"/>
      <c r="D1" s="6"/>
      <c r="E1" s="6"/>
      <c r="F1" s="6"/>
      <c r="G1" s="6"/>
      <c r="H1" s="6"/>
      <c r="I1" s="6"/>
      <c r="J1" s="6"/>
      <c r="K1" s="6"/>
      <c r="L1" s="6"/>
      <c r="M1" s="482" t="s">
        <v>8</v>
      </c>
    </row>
    <row r="2" spans="2:14" ht="12.75">
      <c r="B2" s="6"/>
      <c r="C2" s="6"/>
      <c r="D2" s="6"/>
      <c r="E2" s="6"/>
      <c r="F2" s="6"/>
      <c r="G2" s="6"/>
      <c r="H2" s="6"/>
      <c r="I2" s="6"/>
      <c r="J2" s="6"/>
      <c r="K2" s="6"/>
      <c r="L2" s="6"/>
      <c r="N2" s="15" t="s">
        <v>652</v>
      </c>
    </row>
    <row r="3" spans="1:22" s="67" customFormat="1" ht="12.75">
      <c r="A3" s="719" t="s">
        <v>221</v>
      </c>
      <c r="B3" s="775" t="s">
        <v>220</v>
      </c>
      <c r="C3" s="730" t="s">
        <v>219</v>
      </c>
      <c r="D3" s="730"/>
      <c r="E3" s="731"/>
      <c r="F3" s="730" t="s">
        <v>218</v>
      </c>
      <c r="G3" s="730"/>
      <c r="H3" s="731"/>
      <c r="I3" s="730" t="s">
        <v>217</v>
      </c>
      <c r="J3" s="730"/>
      <c r="K3" s="731"/>
      <c r="L3" s="98"/>
      <c r="M3" s="197" t="s">
        <v>1147</v>
      </c>
      <c r="N3" s="729" t="s">
        <v>1148</v>
      </c>
      <c r="O3" s="730"/>
      <c r="P3" s="730"/>
      <c r="Q3" s="730"/>
      <c r="R3" s="730"/>
      <c r="S3" s="730"/>
      <c r="T3" s="730"/>
      <c r="U3" s="730"/>
      <c r="V3" s="731"/>
    </row>
    <row r="4" spans="1:22" s="15" customFormat="1" ht="12.75">
      <c r="A4" s="719"/>
      <c r="B4" s="776"/>
      <c r="C4" s="133" t="s">
        <v>216</v>
      </c>
      <c r="D4" s="190" t="s">
        <v>215</v>
      </c>
      <c r="E4" s="190" t="s">
        <v>1484</v>
      </c>
      <c r="F4" s="190" t="s">
        <v>216</v>
      </c>
      <c r="G4" s="190" t="s">
        <v>215</v>
      </c>
      <c r="H4" s="190" t="s">
        <v>1484</v>
      </c>
      <c r="I4" s="190" t="s">
        <v>216</v>
      </c>
      <c r="J4" s="190" t="s">
        <v>215</v>
      </c>
      <c r="K4" s="190" t="s">
        <v>1484</v>
      </c>
      <c r="L4" s="98"/>
      <c r="M4" s="99"/>
      <c r="N4" s="729" t="s">
        <v>1149</v>
      </c>
      <c r="O4" s="730"/>
      <c r="P4" s="731"/>
      <c r="Q4" s="729" t="s">
        <v>1150</v>
      </c>
      <c r="R4" s="730"/>
      <c r="S4" s="730"/>
      <c r="T4" s="730"/>
      <c r="U4" s="730"/>
      <c r="V4" s="731"/>
    </row>
    <row r="5" spans="1:22" ht="12.75">
      <c r="A5" s="3"/>
      <c r="B5" s="18"/>
      <c r="C5" s="4"/>
      <c r="D5" s="18"/>
      <c r="E5" s="18"/>
      <c r="F5" s="18"/>
      <c r="G5" s="18"/>
      <c r="H5" s="18"/>
      <c r="I5" s="18"/>
      <c r="J5" s="18"/>
      <c r="K5" s="18"/>
      <c r="L5" s="5"/>
      <c r="M5" s="23"/>
      <c r="N5" s="530">
        <v>2010</v>
      </c>
      <c r="O5" s="81">
        <v>2025</v>
      </c>
      <c r="P5" s="81">
        <v>2050</v>
      </c>
      <c r="Q5" s="730">
        <v>2010</v>
      </c>
      <c r="R5" s="731"/>
      <c r="S5" s="729">
        <v>2025</v>
      </c>
      <c r="T5" s="731"/>
      <c r="U5" s="729">
        <v>2050</v>
      </c>
      <c r="V5" s="731"/>
    </row>
    <row r="6" spans="1:22" ht="12.75">
      <c r="A6" s="87" t="s">
        <v>214</v>
      </c>
      <c r="B6" s="18"/>
      <c r="C6" s="4"/>
      <c r="D6" s="18"/>
      <c r="E6" s="18"/>
      <c r="F6" s="18"/>
      <c r="G6" s="18"/>
      <c r="H6" s="18"/>
      <c r="I6" s="18"/>
      <c r="J6" s="18"/>
      <c r="K6" s="18"/>
      <c r="L6" s="5"/>
      <c r="M6" s="22"/>
      <c r="N6" s="198"/>
      <c r="O6" s="188"/>
      <c r="P6" s="188"/>
      <c r="Q6" s="133" t="s">
        <v>216</v>
      </c>
      <c r="R6" s="133" t="s">
        <v>215</v>
      </c>
      <c r="S6" s="133" t="s">
        <v>216</v>
      </c>
      <c r="T6" s="133" t="s">
        <v>215</v>
      </c>
      <c r="U6" s="133" t="s">
        <v>216</v>
      </c>
      <c r="V6" s="133" t="s">
        <v>215</v>
      </c>
    </row>
    <row r="7" spans="1:22" ht="17.25" customHeight="1">
      <c r="A7" s="3" t="s">
        <v>704</v>
      </c>
      <c r="B7" s="18">
        <v>318</v>
      </c>
      <c r="C7" s="4">
        <v>330</v>
      </c>
      <c r="D7" s="18">
        <v>339</v>
      </c>
      <c r="E7" s="18">
        <v>48</v>
      </c>
      <c r="F7" s="18">
        <v>325</v>
      </c>
      <c r="G7" s="18">
        <v>366</v>
      </c>
      <c r="H7" s="18">
        <v>43</v>
      </c>
      <c r="I7" s="18">
        <v>375</v>
      </c>
      <c r="J7" s="18">
        <v>463</v>
      </c>
      <c r="K7" s="18">
        <v>39</v>
      </c>
      <c r="L7" s="5"/>
      <c r="M7" s="2" t="s">
        <v>704</v>
      </c>
      <c r="N7" s="573">
        <v>688</v>
      </c>
      <c r="O7" s="574">
        <v>910</v>
      </c>
      <c r="P7" s="573">
        <v>1072</v>
      </c>
      <c r="Q7" s="574">
        <v>543</v>
      </c>
      <c r="R7" s="573">
        <v>557</v>
      </c>
      <c r="S7" s="574">
        <v>561</v>
      </c>
      <c r="T7" s="573">
        <v>611</v>
      </c>
      <c r="U7" s="574">
        <v>628</v>
      </c>
      <c r="V7" s="575">
        <v>807</v>
      </c>
    </row>
    <row r="8" spans="1:22" ht="17.25" customHeight="1">
      <c r="A8" s="3" t="s">
        <v>648</v>
      </c>
      <c r="B8" s="18">
        <v>17</v>
      </c>
      <c r="C8" s="4">
        <v>23</v>
      </c>
      <c r="D8" s="18">
        <v>24</v>
      </c>
      <c r="E8" s="18">
        <v>3</v>
      </c>
      <c r="F8" s="18">
        <v>30</v>
      </c>
      <c r="G8" s="18">
        <v>36</v>
      </c>
      <c r="H8" s="18">
        <v>5</v>
      </c>
      <c r="I8" s="18">
        <v>48</v>
      </c>
      <c r="J8" s="18">
        <v>65</v>
      </c>
      <c r="K8" s="18">
        <v>6</v>
      </c>
      <c r="L8" s="5"/>
      <c r="M8" s="3"/>
      <c r="N8" s="26"/>
      <c r="O8" s="524"/>
      <c r="P8" s="26"/>
      <c r="Q8" s="8"/>
      <c r="R8" s="26"/>
      <c r="S8" s="8"/>
      <c r="T8" s="26"/>
      <c r="U8" s="8"/>
      <c r="V8" s="340"/>
    </row>
    <row r="9" spans="1:22" ht="17.25" customHeight="1">
      <c r="A9" s="3" t="s">
        <v>210</v>
      </c>
      <c r="B9" s="18">
        <v>21</v>
      </c>
      <c r="C9" s="4">
        <v>26</v>
      </c>
      <c r="D9" s="18">
        <v>26</v>
      </c>
      <c r="E9" s="18">
        <v>4</v>
      </c>
      <c r="F9" s="18">
        <v>47</v>
      </c>
      <c r="G9" s="18">
        <v>47</v>
      </c>
      <c r="H9" s="18">
        <v>6</v>
      </c>
      <c r="I9" s="18">
        <v>57</v>
      </c>
      <c r="J9" s="18">
        <v>57</v>
      </c>
      <c r="K9" s="18">
        <v>5</v>
      </c>
      <c r="L9" s="5"/>
      <c r="M9" s="3" t="s">
        <v>654</v>
      </c>
      <c r="N9" s="26">
        <v>56</v>
      </c>
      <c r="O9" s="524">
        <v>73</v>
      </c>
      <c r="P9" s="573">
        <v>102</v>
      </c>
      <c r="Q9" s="524">
        <v>42</v>
      </c>
      <c r="R9" s="573">
        <v>43</v>
      </c>
      <c r="S9" s="524">
        <v>55</v>
      </c>
      <c r="T9" s="573">
        <v>62</v>
      </c>
      <c r="U9" s="524">
        <v>90</v>
      </c>
      <c r="V9" s="575">
        <v>111</v>
      </c>
    </row>
    <row r="10" spans="1:22" ht="17.25" customHeight="1">
      <c r="A10" s="3" t="s">
        <v>209</v>
      </c>
      <c r="B10" s="18">
        <v>7</v>
      </c>
      <c r="C10" s="4">
        <v>14</v>
      </c>
      <c r="D10" s="18">
        <v>15</v>
      </c>
      <c r="E10" s="18">
        <v>2</v>
      </c>
      <c r="F10" s="18">
        <v>25</v>
      </c>
      <c r="G10" s="18">
        <v>26</v>
      </c>
      <c r="H10" s="18">
        <v>3</v>
      </c>
      <c r="I10" s="18">
        <v>50</v>
      </c>
      <c r="J10" s="18">
        <v>56</v>
      </c>
      <c r="K10" s="18">
        <v>5</v>
      </c>
      <c r="L10" s="5"/>
      <c r="M10" s="3"/>
      <c r="N10" s="26"/>
      <c r="O10" s="8"/>
      <c r="P10" s="26"/>
      <c r="Q10" s="8"/>
      <c r="R10" s="26"/>
      <c r="S10" s="8"/>
      <c r="T10" s="26"/>
      <c r="U10" s="8"/>
      <c r="V10" s="340"/>
    </row>
    <row r="11" spans="1:22" ht="17.25" customHeight="1">
      <c r="A11" s="3" t="s">
        <v>208</v>
      </c>
      <c r="B11" s="18" t="s">
        <v>1557</v>
      </c>
      <c r="C11" s="4">
        <v>7</v>
      </c>
      <c r="D11" s="18">
        <v>7</v>
      </c>
      <c r="E11" s="18">
        <v>1</v>
      </c>
      <c r="F11" s="18">
        <v>10</v>
      </c>
      <c r="G11" s="18">
        <v>10</v>
      </c>
      <c r="H11" s="18">
        <v>1</v>
      </c>
      <c r="I11" s="18">
        <v>15</v>
      </c>
      <c r="J11" s="18">
        <v>15</v>
      </c>
      <c r="K11" s="18">
        <v>1</v>
      </c>
      <c r="L11" s="5"/>
      <c r="M11" s="3" t="s">
        <v>653</v>
      </c>
      <c r="N11" s="573">
        <v>12</v>
      </c>
      <c r="O11" s="524">
        <v>23</v>
      </c>
      <c r="P11" s="573">
        <v>63</v>
      </c>
      <c r="Q11" s="524">
        <v>37</v>
      </c>
      <c r="R11" s="573">
        <v>37</v>
      </c>
      <c r="S11" s="524">
        <v>67</v>
      </c>
      <c r="T11" s="573">
        <v>67</v>
      </c>
      <c r="U11" s="524">
        <v>81</v>
      </c>
      <c r="V11" s="575">
        <v>81</v>
      </c>
    </row>
    <row r="12" spans="1:22" ht="17.25" customHeight="1">
      <c r="A12" s="3" t="s">
        <v>207</v>
      </c>
      <c r="B12" s="18" t="s">
        <v>1557</v>
      </c>
      <c r="C12" s="4" t="s">
        <v>1557</v>
      </c>
      <c r="D12" s="18" t="s">
        <v>1557</v>
      </c>
      <c r="E12" s="18">
        <v>0</v>
      </c>
      <c r="F12" s="18" t="s">
        <v>1557</v>
      </c>
      <c r="G12" s="18" t="s">
        <v>1557</v>
      </c>
      <c r="H12" s="18">
        <v>0</v>
      </c>
      <c r="I12" s="18" t="s">
        <v>1557</v>
      </c>
      <c r="J12" s="18" t="s">
        <v>1557</v>
      </c>
      <c r="K12" s="18">
        <v>0</v>
      </c>
      <c r="L12" s="5"/>
      <c r="M12" s="3"/>
      <c r="N12" s="26"/>
      <c r="O12" s="8"/>
      <c r="P12" s="26"/>
      <c r="Q12" s="8"/>
      <c r="R12" s="26"/>
      <c r="S12" s="8"/>
      <c r="T12" s="26"/>
      <c r="U12" s="8"/>
      <c r="V12" s="340"/>
    </row>
    <row r="13" spans="1:22" ht="17.25" customHeight="1">
      <c r="A13" s="3" t="s">
        <v>206</v>
      </c>
      <c r="B13" s="18" t="s">
        <v>1557</v>
      </c>
      <c r="C13" s="4" t="s">
        <v>1557</v>
      </c>
      <c r="D13" s="18" t="s">
        <v>1557</v>
      </c>
      <c r="E13" s="18">
        <v>0</v>
      </c>
      <c r="F13" s="18" t="s">
        <v>1557</v>
      </c>
      <c r="G13" s="18" t="s">
        <v>1557</v>
      </c>
      <c r="H13" s="18">
        <v>0</v>
      </c>
      <c r="I13" s="18" t="s">
        <v>1557</v>
      </c>
      <c r="J13" s="18" t="s">
        <v>1557</v>
      </c>
      <c r="K13" s="18">
        <v>0</v>
      </c>
      <c r="L13" s="5"/>
      <c r="M13" s="3" t="s">
        <v>1145</v>
      </c>
      <c r="N13" s="26">
        <v>5</v>
      </c>
      <c r="O13" s="8">
        <v>15</v>
      </c>
      <c r="P13" s="26">
        <v>130</v>
      </c>
      <c r="Q13" s="8">
        <v>18</v>
      </c>
      <c r="R13" s="26">
        <v>19</v>
      </c>
      <c r="S13" s="8">
        <v>31</v>
      </c>
      <c r="T13" s="26">
        <v>33</v>
      </c>
      <c r="U13" s="8">
        <v>63</v>
      </c>
      <c r="V13" s="340">
        <v>70</v>
      </c>
    </row>
    <row r="14" spans="1:22" ht="17.25" customHeight="1">
      <c r="A14" s="3" t="s">
        <v>205</v>
      </c>
      <c r="B14" s="18" t="s">
        <v>1557</v>
      </c>
      <c r="C14" s="4">
        <v>5</v>
      </c>
      <c r="D14" s="18">
        <v>5</v>
      </c>
      <c r="E14" s="18">
        <v>1</v>
      </c>
      <c r="F14" s="18">
        <v>10</v>
      </c>
      <c r="G14" s="18">
        <v>10</v>
      </c>
      <c r="H14" s="18">
        <v>1</v>
      </c>
      <c r="I14" s="18">
        <v>20</v>
      </c>
      <c r="J14" s="18">
        <v>20</v>
      </c>
      <c r="K14" s="18">
        <v>2</v>
      </c>
      <c r="L14" s="5"/>
      <c r="M14" s="87"/>
      <c r="N14" s="98"/>
      <c r="O14" s="8"/>
      <c r="P14" s="26"/>
      <c r="Q14" s="8"/>
      <c r="R14" s="26"/>
      <c r="S14" s="8"/>
      <c r="T14" s="26"/>
      <c r="U14" s="8"/>
      <c r="V14" s="340"/>
    </row>
    <row r="15" spans="1:22" ht="17.25" customHeight="1">
      <c r="A15" s="3" t="s">
        <v>204</v>
      </c>
      <c r="B15" s="18">
        <v>36</v>
      </c>
      <c r="C15" s="4">
        <v>42</v>
      </c>
      <c r="D15" s="18">
        <v>42</v>
      </c>
      <c r="E15" s="18">
        <v>6</v>
      </c>
      <c r="F15" s="18">
        <v>50</v>
      </c>
      <c r="G15" s="18">
        <v>50</v>
      </c>
      <c r="H15" s="18">
        <v>6</v>
      </c>
      <c r="I15" s="18">
        <v>76</v>
      </c>
      <c r="J15" s="18">
        <v>76</v>
      </c>
      <c r="K15" s="18">
        <v>6</v>
      </c>
      <c r="L15" s="5"/>
      <c r="M15" s="87" t="s">
        <v>1146</v>
      </c>
      <c r="N15" s="98">
        <v>52</v>
      </c>
      <c r="O15" s="524">
        <v>72</v>
      </c>
      <c r="P15" s="573">
        <v>80</v>
      </c>
      <c r="Q15" s="524">
        <v>54</v>
      </c>
      <c r="R15" s="573">
        <v>54</v>
      </c>
      <c r="S15" s="524">
        <v>70</v>
      </c>
      <c r="T15" s="573">
        <v>70</v>
      </c>
      <c r="U15" s="524">
        <v>111</v>
      </c>
      <c r="V15" s="575">
        <v>111</v>
      </c>
    </row>
    <row r="16" spans="1:22" s="15" customFormat="1" ht="17.25" customHeight="1">
      <c r="A16" s="87" t="s">
        <v>647</v>
      </c>
      <c r="B16" s="511">
        <f aca="true" t="shared" si="0" ref="B16:K16">SUM(B7:B15)</f>
        <v>399</v>
      </c>
      <c r="C16" s="512">
        <f t="shared" si="0"/>
        <v>447</v>
      </c>
      <c r="D16" s="511">
        <f t="shared" si="0"/>
        <v>458</v>
      </c>
      <c r="E16" s="511">
        <f t="shared" si="0"/>
        <v>65</v>
      </c>
      <c r="F16" s="511">
        <f t="shared" si="0"/>
        <v>497</v>
      </c>
      <c r="G16" s="511">
        <f t="shared" si="0"/>
        <v>545</v>
      </c>
      <c r="H16" s="511">
        <f t="shared" si="0"/>
        <v>65</v>
      </c>
      <c r="I16" s="511">
        <f t="shared" si="0"/>
        <v>641</v>
      </c>
      <c r="J16" s="511">
        <f t="shared" si="0"/>
        <v>752</v>
      </c>
      <c r="K16" s="511">
        <f t="shared" si="0"/>
        <v>64</v>
      </c>
      <c r="L16" s="445"/>
      <c r="M16" s="87"/>
      <c r="N16" s="98"/>
      <c r="O16" s="149"/>
      <c r="P16" s="98"/>
      <c r="Q16" s="149"/>
      <c r="R16" s="98"/>
      <c r="S16" s="149"/>
      <c r="T16" s="98"/>
      <c r="U16" s="149"/>
      <c r="V16" s="576"/>
    </row>
    <row r="17" spans="1:25" ht="17.25" customHeight="1">
      <c r="A17" s="87" t="s">
        <v>213</v>
      </c>
      <c r="B17" s="18"/>
      <c r="C17" s="4"/>
      <c r="D17" s="18"/>
      <c r="E17" s="18"/>
      <c r="F17" s="18"/>
      <c r="G17" s="18"/>
      <c r="H17" s="18"/>
      <c r="I17" s="18"/>
      <c r="J17" s="18"/>
      <c r="K17" s="18"/>
      <c r="L17" s="5"/>
      <c r="M17" s="34" t="s">
        <v>647</v>
      </c>
      <c r="N17" s="139">
        <f>SUM(N7:N15)</f>
        <v>813</v>
      </c>
      <c r="O17" s="133">
        <f aca="true" t="shared" si="1" ref="O17:V17">SUM(O7:O15)</f>
        <v>1093</v>
      </c>
      <c r="P17" s="139">
        <f t="shared" si="1"/>
        <v>1447</v>
      </c>
      <c r="Q17" s="133">
        <f t="shared" si="1"/>
        <v>694</v>
      </c>
      <c r="R17" s="139">
        <f t="shared" si="1"/>
        <v>710</v>
      </c>
      <c r="S17" s="133">
        <f t="shared" si="1"/>
        <v>784</v>
      </c>
      <c r="T17" s="139">
        <f t="shared" si="1"/>
        <v>843</v>
      </c>
      <c r="U17" s="133">
        <f t="shared" si="1"/>
        <v>973</v>
      </c>
      <c r="V17" s="190">
        <f t="shared" si="1"/>
        <v>1180</v>
      </c>
      <c r="W17" s="15"/>
      <c r="X17" s="15"/>
      <c r="Y17" s="15"/>
    </row>
    <row r="18" spans="1:12" ht="12.75">
      <c r="A18" s="3" t="s">
        <v>704</v>
      </c>
      <c r="B18" s="18">
        <v>206</v>
      </c>
      <c r="C18" s="4">
        <v>213</v>
      </c>
      <c r="D18" s="18">
        <v>218</v>
      </c>
      <c r="E18" s="18">
        <v>31</v>
      </c>
      <c r="F18" s="18">
        <v>236</v>
      </c>
      <c r="G18" s="18">
        <v>245</v>
      </c>
      <c r="H18" s="18">
        <v>29</v>
      </c>
      <c r="I18" s="18">
        <v>253</v>
      </c>
      <c r="J18" s="18">
        <v>344</v>
      </c>
      <c r="K18" s="18">
        <v>29</v>
      </c>
      <c r="L18" s="5"/>
    </row>
    <row r="19" spans="1:13" ht="12.75">
      <c r="A19" s="3" t="s">
        <v>212</v>
      </c>
      <c r="B19" s="18">
        <v>13</v>
      </c>
      <c r="C19" s="4">
        <v>19</v>
      </c>
      <c r="D19" s="18">
        <v>19</v>
      </c>
      <c r="E19" s="18">
        <v>2</v>
      </c>
      <c r="F19" s="18">
        <v>25</v>
      </c>
      <c r="G19" s="18">
        <v>26</v>
      </c>
      <c r="H19" s="18">
        <v>3</v>
      </c>
      <c r="I19" s="18">
        <v>42</v>
      </c>
      <c r="J19" s="18">
        <v>46</v>
      </c>
      <c r="K19" s="18">
        <v>4</v>
      </c>
      <c r="L19" s="5"/>
      <c r="M19" t="s">
        <v>1158</v>
      </c>
    </row>
    <row r="20" spans="1:13" ht="12.75">
      <c r="A20" s="3" t="s">
        <v>210</v>
      </c>
      <c r="B20" s="18">
        <v>9</v>
      </c>
      <c r="C20" s="4">
        <v>11</v>
      </c>
      <c r="D20" s="18">
        <v>11</v>
      </c>
      <c r="E20" s="18">
        <v>1</v>
      </c>
      <c r="F20" s="18">
        <v>20</v>
      </c>
      <c r="G20" s="18">
        <v>20</v>
      </c>
      <c r="H20" s="18">
        <v>2</v>
      </c>
      <c r="I20" s="18">
        <v>24</v>
      </c>
      <c r="J20" s="18">
        <v>24</v>
      </c>
      <c r="K20" s="18">
        <v>2</v>
      </c>
      <c r="L20" s="5"/>
      <c r="M20" s="15" t="s">
        <v>1159</v>
      </c>
    </row>
    <row r="21" spans="1:13" ht="12.75">
      <c r="A21" s="3" t="s">
        <v>209</v>
      </c>
      <c r="B21" s="18">
        <v>2</v>
      </c>
      <c r="C21" s="4">
        <v>4</v>
      </c>
      <c r="D21" s="18">
        <v>4</v>
      </c>
      <c r="E21" s="18">
        <v>1</v>
      </c>
      <c r="F21" s="18">
        <v>6</v>
      </c>
      <c r="G21" s="18">
        <v>7</v>
      </c>
      <c r="H21" s="18">
        <v>1</v>
      </c>
      <c r="I21" s="18">
        <v>13</v>
      </c>
      <c r="J21" s="18">
        <v>14</v>
      </c>
      <c r="K21" s="18">
        <v>1</v>
      </c>
      <c r="L21" s="5"/>
      <c r="M21" s="15" t="s">
        <v>1160</v>
      </c>
    </row>
    <row r="22" spans="1:13" s="15" customFormat="1" ht="12.75">
      <c r="A22" s="87" t="s">
        <v>647</v>
      </c>
      <c r="B22" s="511">
        <f aca="true" t="shared" si="2" ref="B22:J22">SUM(B18:B21)</f>
        <v>230</v>
      </c>
      <c r="C22" s="512">
        <f t="shared" si="2"/>
        <v>247</v>
      </c>
      <c r="D22" s="511">
        <f t="shared" si="2"/>
        <v>252</v>
      </c>
      <c r="E22" s="511">
        <f t="shared" si="2"/>
        <v>35</v>
      </c>
      <c r="F22" s="511">
        <f t="shared" si="2"/>
        <v>287</v>
      </c>
      <c r="G22" s="511">
        <f t="shared" si="2"/>
        <v>298</v>
      </c>
      <c r="H22" s="511">
        <f t="shared" si="2"/>
        <v>35</v>
      </c>
      <c r="I22" s="511">
        <f t="shared" si="2"/>
        <v>332</v>
      </c>
      <c r="J22" s="511">
        <f t="shared" si="2"/>
        <v>428</v>
      </c>
      <c r="K22" s="511">
        <v>36</v>
      </c>
      <c r="L22" s="445"/>
      <c r="M22" s="15" t="s">
        <v>1161</v>
      </c>
    </row>
    <row r="23" spans="1:12" s="15" customFormat="1" ht="12.75">
      <c r="A23" s="87" t="s">
        <v>530</v>
      </c>
      <c r="B23" s="511">
        <f aca="true" t="shared" si="3" ref="B23:K23">B22+B16</f>
        <v>629</v>
      </c>
      <c r="C23" s="512">
        <f t="shared" si="3"/>
        <v>694</v>
      </c>
      <c r="D23" s="511">
        <f t="shared" si="3"/>
        <v>710</v>
      </c>
      <c r="E23" s="511">
        <f t="shared" si="3"/>
        <v>100</v>
      </c>
      <c r="F23" s="511">
        <f t="shared" si="3"/>
        <v>784</v>
      </c>
      <c r="G23" s="511">
        <f t="shared" si="3"/>
        <v>843</v>
      </c>
      <c r="H23" s="511">
        <f t="shared" si="3"/>
        <v>100</v>
      </c>
      <c r="I23" s="511">
        <f t="shared" si="3"/>
        <v>973</v>
      </c>
      <c r="J23" s="511">
        <f t="shared" si="3"/>
        <v>1180</v>
      </c>
      <c r="K23" s="511">
        <f t="shared" si="3"/>
        <v>100</v>
      </c>
      <c r="L23" s="445"/>
    </row>
    <row r="24" spans="1:12" s="15" customFormat="1" ht="12.75">
      <c r="A24" s="87" t="s">
        <v>211</v>
      </c>
      <c r="B24" s="511"/>
      <c r="C24" s="512"/>
      <c r="D24" s="511"/>
      <c r="E24" s="511"/>
      <c r="F24" s="511"/>
      <c r="G24" s="511"/>
      <c r="H24" s="511"/>
      <c r="I24" s="511"/>
      <c r="J24" s="511"/>
      <c r="K24" s="511"/>
      <c r="L24" s="445"/>
    </row>
    <row r="25" spans="1:12" ht="12.75">
      <c r="A25" s="3" t="s">
        <v>704</v>
      </c>
      <c r="B25" s="18">
        <v>524</v>
      </c>
      <c r="C25" s="4">
        <v>543</v>
      </c>
      <c r="D25" s="18">
        <v>557</v>
      </c>
      <c r="E25" s="18">
        <v>78</v>
      </c>
      <c r="F25" s="18">
        <v>561</v>
      </c>
      <c r="G25" s="18">
        <v>611</v>
      </c>
      <c r="H25" s="18">
        <v>72</v>
      </c>
      <c r="I25" s="18">
        <v>628</v>
      </c>
      <c r="J25" s="18">
        <v>817</v>
      </c>
      <c r="K25" s="18">
        <v>68</v>
      </c>
      <c r="L25" s="5"/>
    </row>
    <row r="26" spans="1:12" ht="12.75">
      <c r="A26" s="3" t="s">
        <v>648</v>
      </c>
      <c r="B26" s="18">
        <v>30</v>
      </c>
      <c r="C26" s="4">
        <v>42</v>
      </c>
      <c r="D26" s="18">
        <v>43</v>
      </c>
      <c r="E26" s="18">
        <v>6</v>
      </c>
      <c r="F26" s="18">
        <v>55</v>
      </c>
      <c r="G26" s="18">
        <v>62</v>
      </c>
      <c r="H26" s="18">
        <v>7</v>
      </c>
      <c r="I26" s="18">
        <v>90</v>
      </c>
      <c r="J26" s="18">
        <v>111</v>
      </c>
      <c r="K26" s="18">
        <v>9</v>
      </c>
      <c r="L26" s="5"/>
    </row>
    <row r="27" spans="1:12" ht="12.75">
      <c r="A27" s="3" t="s">
        <v>210</v>
      </c>
      <c r="B27" s="18">
        <v>30</v>
      </c>
      <c r="C27" s="4">
        <v>37</v>
      </c>
      <c r="D27" s="18">
        <v>37</v>
      </c>
      <c r="E27" s="18">
        <v>5</v>
      </c>
      <c r="F27" s="18">
        <v>67</v>
      </c>
      <c r="G27" s="18">
        <v>67</v>
      </c>
      <c r="H27" s="18">
        <v>8</v>
      </c>
      <c r="I27" s="18">
        <v>81</v>
      </c>
      <c r="J27" s="18">
        <v>81</v>
      </c>
      <c r="K27" s="18">
        <v>7</v>
      </c>
      <c r="L27" s="5"/>
    </row>
    <row r="28" spans="1:12" ht="12.75">
      <c r="A28" s="3" t="s">
        <v>209</v>
      </c>
      <c r="B28" s="18">
        <v>9</v>
      </c>
      <c r="C28" s="4">
        <v>18</v>
      </c>
      <c r="D28" s="18">
        <v>19</v>
      </c>
      <c r="E28" s="18">
        <v>3</v>
      </c>
      <c r="F28" s="18">
        <v>31</v>
      </c>
      <c r="G28" s="18">
        <v>33</v>
      </c>
      <c r="H28" s="18">
        <v>4</v>
      </c>
      <c r="I28" s="18">
        <v>63</v>
      </c>
      <c r="J28" s="18">
        <v>70</v>
      </c>
      <c r="K28" s="18">
        <v>6</v>
      </c>
      <c r="L28" s="5"/>
    </row>
    <row r="29" spans="1:12" ht="12.75">
      <c r="A29" s="3" t="s">
        <v>208</v>
      </c>
      <c r="B29" s="18">
        <v>0</v>
      </c>
      <c r="C29" s="4">
        <v>7</v>
      </c>
      <c r="D29" s="18">
        <v>7</v>
      </c>
      <c r="E29" s="18">
        <v>1</v>
      </c>
      <c r="F29" s="18">
        <v>10</v>
      </c>
      <c r="G29" s="18">
        <v>10</v>
      </c>
      <c r="H29" s="18">
        <v>1</v>
      </c>
      <c r="I29" s="18">
        <v>15</v>
      </c>
      <c r="J29" s="18">
        <v>15</v>
      </c>
      <c r="K29" s="18">
        <v>1</v>
      </c>
      <c r="L29" s="5"/>
    </row>
    <row r="30" spans="1:12" ht="12.75">
      <c r="A30" s="3" t="s">
        <v>207</v>
      </c>
      <c r="B30" s="18">
        <v>0</v>
      </c>
      <c r="C30" s="4">
        <v>0</v>
      </c>
      <c r="D30" s="18">
        <v>0</v>
      </c>
      <c r="E30" s="18">
        <v>0</v>
      </c>
      <c r="F30" s="18">
        <v>0</v>
      </c>
      <c r="G30" s="18">
        <v>0</v>
      </c>
      <c r="H30" s="18">
        <v>0</v>
      </c>
      <c r="I30" s="18">
        <v>0</v>
      </c>
      <c r="J30" s="18">
        <v>0</v>
      </c>
      <c r="K30" s="18">
        <v>0</v>
      </c>
      <c r="L30" s="5"/>
    </row>
    <row r="31" spans="1:12" ht="12.75">
      <c r="A31" s="3" t="s">
        <v>206</v>
      </c>
      <c r="B31" s="18">
        <v>0</v>
      </c>
      <c r="C31" s="4">
        <v>0</v>
      </c>
      <c r="D31" s="18">
        <v>0</v>
      </c>
      <c r="E31" s="18">
        <v>0</v>
      </c>
      <c r="F31" s="18">
        <v>0</v>
      </c>
      <c r="G31" s="18">
        <v>0</v>
      </c>
      <c r="H31" s="18">
        <v>0</v>
      </c>
      <c r="I31" s="18">
        <v>0</v>
      </c>
      <c r="J31" s="18">
        <v>0</v>
      </c>
      <c r="K31" s="18">
        <v>0</v>
      </c>
      <c r="L31" s="5"/>
    </row>
    <row r="32" spans="1:12" ht="12.75">
      <c r="A32" s="3" t="s">
        <v>205</v>
      </c>
      <c r="B32" s="18">
        <v>0</v>
      </c>
      <c r="C32" s="4">
        <v>5</v>
      </c>
      <c r="D32" s="18">
        <v>5</v>
      </c>
      <c r="E32" s="18">
        <v>1</v>
      </c>
      <c r="F32" s="18">
        <v>10</v>
      </c>
      <c r="G32" s="18">
        <v>10</v>
      </c>
      <c r="H32" s="18">
        <v>1</v>
      </c>
      <c r="I32" s="18">
        <v>20</v>
      </c>
      <c r="J32" s="18">
        <v>20</v>
      </c>
      <c r="K32" s="18">
        <v>2</v>
      </c>
      <c r="L32" s="5"/>
    </row>
    <row r="33" spans="1:12" ht="12.75">
      <c r="A33" s="3" t="s">
        <v>204</v>
      </c>
      <c r="B33" s="18">
        <v>36</v>
      </c>
      <c r="C33" s="4">
        <v>42</v>
      </c>
      <c r="D33" s="18">
        <v>42</v>
      </c>
      <c r="E33" s="18">
        <v>6</v>
      </c>
      <c r="F33" s="18">
        <v>50</v>
      </c>
      <c r="G33" s="18">
        <v>50</v>
      </c>
      <c r="H33" s="18">
        <v>6</v>
      </c>
      <c r="I33" s="18">
        <v>76</v>
      </c>
      <c r="J33" s="18">
        <v>76</v>
      </c>
      <c r="K33" s="18">
        <v>7</v>
      </c>
      <c r="L33" s="5"/>
    </row>
    <row r="34" spans="1:12" s="15" customFormat="1" ht="12.75">
      <c r="A34" s="80" t="s">
        <v>647</v>
      </c>
      <c r="B34" s="510">
        <f aca="true" t="shared" si="4" ref="B34:K34">B23</f>
        <v>629</v>
      </c>
      <c r="C34" s="513">
        <f t="shared" si="4"/>
        <v>694</v>
      </c>
      <c r="D34" s="510">
        <f t="shared" si="4"/>
        <v>710</v>
      </c>
      <c r="E34" s="510">
        <f t="shared" si="4"/>
        <v>100</v>
      </c>
      <c r="F34" s="510">
        <f t="shared" si="4"/>
        <v>784</v>
      </c>
      <c r="G34" s="510">
        <f t="shared" si="4"/>
        <v>843</v>
      </c>
      <c r="H34" s="510">
        <f t="shared" si="4"/>
        <v>100</v>
      </c>
      <c r="I34" s="510">
        <f t="shared" si="4"/>
        <v>973</v>
      </c>
      <c r="J34" s="510">
        <f t="shared" si="4"/>
        <v>1180</v>
      </c>
      <c r="K34" s="510">
        <f t="shared" si="4"/>
        <v>100</v>
      </c>
      <c r="L34" s="445"/>
    </row>
    <row r="35" spans="1:12" ht="12.75">
      <c r="A35" s="509" t="s">
        <v>203</v>
      </c>
      <c r="B35" s="6"/>
      <c r="C35" s="6"/>
      <c r="D35" s="6"/>
      <c r="E35" s="6"/>
      <c r="F35" s="6"/>
      <c r="G35" s="6"/>
      <c r="H35" s="6"/>
      <c r="I35" s="6"/>
      <c r="J35" s="6"/>
      <c r="K35" s="6"/>
      <c r="L35" s="6"/>
    </row>
    <row r="36" spans="2:12" ht="12.75">
      <c r="B36" s="6"/>
      <c r="C36" s="6"/>
      <c r="D36" s="6"/>
      <c r="E36" s="6"/>
      <c r="F36" s="6"/>
      <c r="G36" s="6"/>
      <c r="H36" s="6"/>
      <c r="I36" s="6"/>
      <c r="J36" s="6"/>
      <c r="K36" s="6"/>
      <c r="L36" s="6"/>
    </row>
  </sheetData>
  <sheetProtection/>
  <mergeCells count="11">
    <mergeCell ref="A3:A4"/>
    <mergeCell ref="C3:E3"/>
    <mergeCell ref="F3:H3"/>
    <mergeCell ref="I3:K3"/>
    <mergeCell ref="B3:B4"/>
    <mergeCell ref="N3:V3"/>
    <mergeCell ref="N4:P4"/>
    <mergeCell ref="Q4:V4"/>
    <mergeCell ref="Q5:R5"/>
    <mergeCell ref="S5:T5"/>
    <mergeCell ref="U5:V5"/>
  </mergeCells>
  <printOptions/>
  <pageMargins left="0.7" right="0.7" top="0.75" bottom="0.75" header="0.3" footer="0.3"/>
  <pageSetup horizontalDpi="600" verticalDpi="600" orientation="landscape" r:id="rId1"/>
  <headerFooter>
    <oddHeader>&amp;RGROUND WATER</oddHeader>
  </headerFooter>
  <colBreaks count="1" manualBreakCount="1">
    <brk id="11" max="34" man="1"/>
  </colBreaks>
</worksheet>
</file>

<file path=xl/worksheets/sheet11.xml><?xml version="1.0" encoding="utf-8"?>
<worksheet xmlns="http://schemas.openxmlformats.org/spreadsheetml/2006/main" xmlns:r="http://schemas.openxmlformats.org/officeDocument/2006/relationships">
  <dimension ref="A1:N47"/>
  <sheetViews>
    <sheetView view="pageBreakPreview" zoomScaleSheetLayoutView="100" zoomScalePageLayoutView="0" workbookViewId="0" topLeftCell="A31">
      <selection activeCell="A1" sqref="A1"/>
    </sheetView>
  </sheetViews>
  <sheetFormatPr defaultColWidth="9.140625" defaultRowHeight="12.75"/>
  <cols>
    <col min="1" max="1" width="21.7109375" style="128" customWidth="1"/>
    <col min="2" max="2" width="14.421875" style="0" customWidth="1"/>
    <col min="3" max="3" width="12.421875" style="0" customWidth="1"/>
    <col min="4" max="5" width="13.8515625" style="0" customWidth="1"/>
    <col min="6" max="6" width="9.8515625" style="0" bestFit="1" customWidth="1"/>
    <col min="7" max="7" width="9.28125" style="0" bestFit="1" customWidth="1"/>
    <col min="8" max="8" width="9.7109375" style="0" bestFit="1" customWidth="1"/>
    <col min="9" max="10" width="9.28125" style="0" bestFit="1" customWidth="1"/>
    <col min="11" max="11" width="9.7109375" style="0" bestFit="1" customWidth="1"/>
    <col min="12" max="12" width="11.8515625" style="0" customWidth="1"/>
    <col min="13" max="14" width="9.28125" style="0" bestFit="1" customWidth="1"/>
  </cols>
  <sheetData>
    <row r="1" spans="1:12" ht="15">
      <c r="A1"/>
      <c r="B1" s="780" t="s">
        <v>7</v>
      </c>
      <c r="C1" s="780"/>
      <c r="D1" s="780"/>
      <c r="E1" s="780"/>
      <c r="F1" s="780"/>
      <c r="G1" s="780"/>
      <c r="H1" s="780"/>
      <c r="I1" s="780"/>
      <c r="L1" t="s">
        <v>644</v>
      </c>
    </row>
    <row r="2" spans="1:14" ht="12.75">
      <c r="A2" s="778" t="s">
        <v>1020</v>
      </c>
      <c r="B2" s="781" t="s">
        <v>643</v>
      </c>
      <c r="C2" s="781"/>
      <c r="D2" s="781"/>
      <c r="E2" s="781"/>
      <c r="F2" s="779" t="s">
        <v>647</v>
      </c>
      <c r="G2" s="777" t="s">
        <v>1404</v>
      </c>
      <c r="H2" s="777" t="s">
        <v>1405</v>
      </c>
      <c r="I2" s="781" t="s">
        <v>1406</v>
      </c>
      <c r="J2" s="781"/>
      <c r="K2" s="781"/>
      <c r="L2" s="777" t="s">
        <v>645</v>
      </c>
      <c r="M2" s="777" t="s">
        <v>646</v>
      </c>
      <c r="N2" s="777" t="s">
        <v>667</v>
      </c>
    </row>
    <row r="3" spans="1:14" ht="12.75">
      <c r="A3" s="778"/>
      <c r="B3" s="781" t="s">
        <v>1400</v>
      </c>
      <c r="C3" s="781"/>
      <c r="D3" s="781" t="s">
        <v>1401</v>
      </c>
      <c r="E3" s="781"/>
      <c r="F3" s="779"/>
      <c r="G3" s="777"/>
      <c r="H3" s="777"/>
      <c r="I3" s="779" t="s">
        <v>704</v>
      </c>
      <c r="J3" s="777" t="s">
        <v>1407</v>
      </c>
      <c r="K3" s="779" t="s">
        <v>647</v>
      </c>
      <c r="L3" s="777"/>
      <c r="M3" s="777"/>
      <c r="N3" s="777"/>
    </row>
    <row r="4" spans="1:14" ht="69" customHeight="1">
      <c r="A4" s="778"/>
      <c r="B4" s="498" t="s">
        <v>1403</v>
      </c>
      <c r="C4" s="498" t="s">
        <v>666</v>
      </c>
      <c r="D4" s="498" t="s">
        <v>1403</v>
      </c>
      <c r="E4" s="498" t="s">
        <v>1402</v>
      </c>
      <c r="F4" s="779"/>
      <c r="G4" s="777"/>
      <c r="H4" s="777"/>
      <c r="I4" s="779"/>
      <c r="J4" s="777"/>
      <c r="K4" s="779"/>
      <c r="L4" s="777"/>
      <c r="M4" s="777"/>
      <c r="N4" s="777"/>
    </row>
    <row r="5" spans="1:14" ht="17.25" customHeight="1">
      <c r="A5" s="454">
        <v>1</v>
      </c>
      <c r="B5" s="497">
        <v>2</v>
      </c>
      <c r="C5" s="497">
        <v>3</v>
      </c>
      <c r="D5" s="454">
        <v>4</v>
      </c>
      <c r="E5" s="497">
        <v>5</v>
      </c>
      <c r="F5" s="497">
        <v>6</v>
      </c>
      <c r="G5" s="454">
        <v>7</v>
      </c>
      <c r="H5" s="497">
        <v>8</v>
      </c>
      <c r="I5" s="497">
        <v>9</v>
      </c>
      <c r="J5" s="454">
        <v>10</v>
      </c>
      <c r="K5" s="497">
        <v>11</v>
      </c>
      <c r="L5" s="497">
        <v>12</v>
      </c>
      <c r="M5" s="454">
        <v>13</v>
      </c>
      <c r="N5" s="497">
        <v>14</v>
      </c>
    </row>
    <row r="6" spans="1:14" ht="12.75">
      <c r="A6" s="579" t="s">
        <v>1020</v>
      </c>
      <c r="B6" s="577">
        <v>246.05</v>
      </c>
      <c r="C6" s="577">
        <v>67.32</v>
      </c>
      <c r="D6" s="577">
        <v>45.63</v>
      </c>
      <c r="E6" s="577">
        <v>71.46</v>
      </c>
      <c r="F6" s="577">
        <v>430.45</v>
      </c>
      <c r="G6" s="577">
        <v>34.99</v>
      </c>
      <c r="H6" s="577">
        <v>395.52</v>
      </c>
      <c r="I6" s="577">
        <v>221.29</v>
      </c>
      <c r="J6" s="577">
        <v>21.83</v>
      </c>
      <c r="K6" s="577">
        <v>243.14</v>
      </c>
      <c r="L6" s="577">
        <v>30.65</v>
      </c>
      <c r="M6" s="577">
        <v>153.26</v>
      </c>
      <c r="N6" s="680">
        <v>61</v>
      </c>
    </row>
    <row r="7" spans="1:14" ht="12.75">
      <c r="A7" s="580" t="s">
        <v>649</v>
      </c>
      <c r="B7" s="578">
        <v>15.12</v>
      </c>
      <c r="C7" s="578">
        <v>6.52</v>
      </c>
      <c r="D7" s="578">
        <v>5.49</v>
      </c>
      <c r="E7" s="578">
        <v>6.7</v>
      </c>
      <c r="F7" s="578">
        <f>SUM(B7:E7)</f>
        <v>33.830000000000005</v>
      </c>
      <c r="G7" s="578">
        <v>3.07</v>
      </c>
      <c r="H7" s="578">
        <v>30.76</v>
      </c>
      <c r="I7" s="578">
        <v>12.61</v>
      </c>
      <c r="J7" s="578">
        <v>1.54</v>
      </c>
      <c r="K7" s="578">
        <f>I7+J7</f>
        <v>14.149999999999999</v>
      </c>
      <c r="L7" s="578">
        <v>2.69</v>
      </c>
      <c r="M7" s="578">
        <v>15.89</v>
      </c>
      <c r="N7" s="681">
        <v>46</v>
      </c>
    </row>
    <row r="8" spans="1:14" ht="12.75">
      <c r="A8" s="580" t="s">
        <v>657</v>
      </c>
      <c r="B8" s="578">
        <v>3.41</v>
      </c>
      <c r="C8" s="578">
        <v>0.0003</v>
      </c>
      <c r="D8" s="578">
        <v>1.04</v>
      </c>
      <c r="E8" s="578">
        <v>0.0004</v>
      </c>
      <c r="F8" s="578">
        <f aca="true" t="shared" si="0" ref="F8:F35">SUM(B8:E8)</f>
        <v>4.4507</v>
      </c>
      <c r="G8" s="578">
        <v>0.45</v>
      </c>
      <c r="H8" s="578">
        <v>4.01</v>
      </c>
      <c r="I8" s="578">
        <v>0.002</v>
      </c>
      <c r="J8" s="578">
        <v>0.001</v>
      </c>
      <c r="K8" s="578">
        <f aca="true" t="shared" si="1" ref="K8:K35">I8+J8</f>
        <v>0.003</v>
      </c>
      <c r="L8" s="578">
        <v>0.01</v>
      </c>
      <c r="M8" s="578">
        <v>4</v>
      </c>
      <c r="N8" s="578">
        <v>0.07</v>
      </c>
    </row>
    <row r="9" spans="1:14" ht="12.75">
      <c r="A9" s="580" t="s">
        <v>658</v>
      </c>
      <c r="B9" s="578">
        <v>18.95</v>
      </c>
      <c r="C9" s="578">
        <v>2.2</v>
      </c>
      <c r="D9" s="578">
        <v>8.62</v>
      </c>
      <c r="E9" s="578">
        <v>0.59</v>
      </c>
      <c r="F9" s="578">
        <f t="shared" si="0"/>
        <v>30.359999999999996</v>
      </c>
      <c r="G9" s="578">
        <v>2.537</v>
      </c>
      <c r="H9" s="578">
        <v>27.81</v>
      </c>
      <c r="I9" s="578">
        <v>5.333</v>
      </c>
      <c r="J9" s="578">
        <v>0.69</v>
      </c>
      <c r="K9" s="578">
        <f t="shared" si="1"/>
        <v>6.023</v>
      </c>
      <c r="L9" s="578">
        <v>0.977</v>
      </c>
      <c r="M9" s="578">
        <v>21.5</v>
      </c>
      <c r="N9" s="681">
        <v>22</v>
      </c>
    </row>
    <row r="10" spans="1:14" ht="12.75">
      <c r="A10" s="580" t="s">
        <v>659</v>
      </c>
      <c r="B10" s="578">
        <v>18.92</v>
      </c>
      <c r="C10" s="578">
        <v>3.92</v>
      </c>
      <c r="D10" s="578">
        <v>3.4</v>
      </c>
      <c r="E10" s="578">
        <v>2.38</v>
      </c>
      <c r="F10" s="578">
        <f t="shared" si="0"/>
        <v>28.62</v>
      </c>
      <c r="G10" s="578">
        <v>2.42</v>
      </c>
      <c r="H10" s="578">
        <v>26.21</v>
      </c>
      <c r="I10" s="578">
        <v>9.79</v>
      </c>
      <c r="J10" s="578">
        <v>1.56</v>
      </c>
      <c r="K10" s="578">
        <f t="shared" si="1"/>
        <v>11.35</v>
      </c>
      <c r="L10" s="578">
        <v>2.56</v>
      </c>
      <c r="M10" s="578">
        <v>13.85</v>
      </c>
      <c r="N10" s="681">
        <v>43</v>
      </c>
    </row>
    <row r="11" spans="1:14" ht="12.75">
      <c r="A11" s="580" t="s">
        <v>244</v>
      </c>
      <c r="B11" s="578">
        <v>9.85</v>
      </c>
      <c r="C11" s="578">
        <v>0.56</v>
      </c>
      <c r="D11" s="578">
        <v>0.91</v>
      </c>
      <c r="E11" s="578">
        <v>0.9</v>
      </c>
      <c r="F11" s="578">
        <f t="shared" si="0"/>
        <v>12.22</v>
      </c>
      <c r="G11" s="578">
        <v>0.64</v>
      </c>
      <c r="H11" s="578">
        <v>11.58</v>
      </c>
      <c r="I11" s="578">
        <v>3.08</v>
      </c>
      <c r="J11" s="578">
        <v>0.52</v>
      </c>
      <c r="K11" s="578">
        <f t="shared" si="1"/>
        <v>3.6</v>
      </c>
      <c r="L11" s="578">
        <v>0.64</v>
      </c>
      <c r="M11" s="578">
        <v>7.85</v>
      </c>
      <c r="N11" s="681">
        <v>31</v>
      </c>
    </row>
    <row r="12" spans="1:14" ht="12.75">
      <c r="A12" s="580" t="s">
        <v>699</v>
      </c>
      <c r="B12" s="578">
        <v>0.11</v>
      </c>
      <c r="C12" s="578">
        <v>0.1</v>
      </c>
      <c r="D12" s="578">
        <v>0.02</v>
      </c>
      <c r="E12" s="578">
        <v>0.08</v>
      </c>
      <c r="F12" s="578">
        <f t="shared" si="0"/>
        <v>0.31</v>
      </c>
      <c r="G12" s="578">
        <v>0.02</v>
      </c>
      <c r="H12" s="578">
        <v>0.29</v>
      </c>
      <c r="I12" s="578">
        <v>0.14</v>
      </c>
      <c r="J12" s="578">
        <v>0.26</v>
      </c>
      <c r="K12" s="578">
        <f t="shared" si="1"/>
        <v>0.4</v>
      </c>
      <c r="L12" s="578">
        <v>0.26</v>
      </c>
      <c r="M12" s="578">
        <v>0.01</v>
      </c>
      <c r="N12" s="681">
        <v>138</v>
      </c>
    </row>
    <row r="13" spans="1:14" ht="12.75">
      <c r="A13" s="580" t="s">
        <v>665</v>
      </c>
      <c r="B13" s="578">
        <v>0.135</v>
      </c>
      <c r="C13" s="578">
        <v>0.008</v>
      </c>
      <c r="D13" s="578">
        <v>0.006</v>
      </c>
      <c r="E13" s="578">
        <v>0.072</v>
      </c>
      <c r="F13" s="578">
        <f t="shared" si="0"/>
        <v>0.22100000000000003</v>
      </c>
      <c r="G13" s="578">
        <v>0.088</v>
      </c>
      <c r="H13" s="578">
        <v>0.133</v>
      </c>
      <c r="I13" s="578">
        <v>0.014</v>
      </c>
      <c r="J13" s="578">
        <v>0.03</v>
      </c>
      <c r="K13" s="578">
        <f t="shared" si="1"/>
        <v>0.044</v>
      </c>
      <c r="L13" s="578">
        <v>0.037</v>
      </c>
      <c r="M13" s="578">
        <v>0.082</v>
      </c>
      <c r="N13" s="681">
        <v>33</v>
      </c>
    </row>
    <row r="14" spans="1:14" ht="12.75">
      <c r="A14" s="580" t="s">
        <v>660</v>
      </c>
      <c r="B14" s="578">
        <v>12.21</v>
      </c>
      <c r="C14" s="578">
        <v>2.76</v>
      </c>
      <c r="D14" s="578">
        <v>0</v>
      </c>
      <c r="E14" s="578">
        <v>3.46</v>
      </c>
      <c r="F14" s="578">
        <f t="shared" si="0"/>
        <v>18.43</v>
      </c>
      <c r="G14" s="578">
        <v>1.08</v>
      </c>
      <c r="H14" s="578">
        <v>17.35</v>
      </c>
      <c r="I14" s="578">
        <v>11.93</v>
      </c>
      <c r="J14" s="578">
        <v>1.05</v>
      </c>
      <c r="K14" s="578">
        <f t="shared" si="1"/>
        <v>12.98</v>
      </c>
      <c r="L14" s="578">
        <v>1.47</v>
      </c>
      <c r="M14" s="578">
        <v>5.32</v>
      </c>
      <c r="N14" s="681">
        <v>75</v>
      </c>
    </row>
    <row r="15" spans="1:14" ht="12.75">
      <c r="A15" s="580" t="s">
        <v>662</v>
      </c>
      <c r="B15" s="578">
        <v>3.53</v>
      </c>
      <c r="C15" s="578">
        <v>2.69</v>
      </c>
      <c r="D15" s="578">
        <v>1.01</v>
      </c>
      <c r="E15" s="578">
        <v>3.25</v>
      </c>
      <c r="F15" s="578">
        <f t="shared" si="0"/>
        <v>10.48</v>
      </c>
      <c r="G15" s="578">
        <v>0.68</v>
      </c>
      <c r="H15" s="578">
        <v>9.8</v>
      </c>
      <c r="I15" s="578">
        <v>11.71</v>
      </c>
      <c r="J15" s="578">
        <v>0.72</v>
      </c>
      <c r="K15" s="578">
        <f t="shared" si="1"/>
        <v>12.430000000000001</v>
      </c>
      <c r="L15" s="578">
        <v>0.79</v>
      </c>
      <c r="M15" s="578">
        <v>-2.7</v>
      </c>
      <c r="N15" s="681">
        <v>127</v>
      </c>
    </row>
    <row r="16" spans="1:14" ht="12.75">
      <c r="A16" s="580" t="s">
        <v>663</v>
      </c>
      <c r="B16" s="578">
        <v>0.4</v>
      </c>
      <c r="C16" s="578">
        <v>0.02</v>
      </c>
      <c r="D16" s="578">
        <v>0.12</v>
      </c>
      <c r="E16" s="578">
        <v>0.04</v>
      </c>
      <c r="F16" s="578">
        <f t="shared" si="0"/>
        <v>0.5800000000000001</v>
      </c>
      <c r="G16" s="578">
        <v>0.06</v>
      </c>
      <c r="H16" s="578">
        <v>0.53</v>
      </c>
      <c r="I16" s="578">
        <v>0.23</v>
      </c>
      <c r="J16" s="578">
        <v>0.08</v>
      </c>
      <c r="K16" s="578">
        <f t="shared" si="1"/>
        <v>0.31</v>
      </c>
      <c r="L16" s="578">
        <v>0.08</v>
      </c>
      <c r="M16" s="578">
        <v>0.22</v>
      </c>
      <c r="N16" s="681">
        <v>58</v>
      </c>
    </row>
    <row r="17" spans="1:14" ht="12.75">
      <c r="A17" s="580" t="s">
        <v>531</v>
      </c>
      <c r="B17" s="578">
        <v>1.45</v>
      </c>
      <c r="C17" s="578">
        <v>1.69</v>
      </c>
      <c r="D17" s="578">
        <v>0.36</v>
      </c>
      <c r="E17" s="578">
        <v>0.19</v>
      </c>
      <c r="F17" s="578">
        <f t="shared" si="0"/>
        <v>3.6899999999999995</v>
      </c>
      <c r="G17" s="578">
        <v>0.37</v>
      </c>
      <c r="H17" s="578">
        <v>3.33</v>
      </c>
      <c r="I17" s="578">
        <v>0.15</v>
      </c>
      <c r="J17" s="578">
        <v>0.58</v>
      </c>
      <c r="K17" s="578">
        <f t="shared" si="1"/>
        <v>0.73</v>
      </c>
      <c r="L17" s="578">
        <v>0.82</v>
      </c>
      <c r="M17" s="578">
        <v>2.35</v>
      </c>
      <c r="N17" s="681">
        <v>22</v>
      </c>
    </row>
    <row r="18" spans="1:14" ht="12.75">
      <c r="A18" s="580" t="s">
        <v>1033</v>
      </c>
      <c r="B18" s="578">
        <v>4.46</v>
      </c>
      <c r="C18" s="578">
        <v>0.14</v>
      </c>
      <c r="D18" s="578">
        <v>1.11</v>
      </c>
      <c r="E18" s="578">
        <v>0.26</v>
      </c>
      <c r="F18" s="578">
        <f t="shared" si="0"/>
        <v>5.97</v>
      </c>
      <c r="G18" s="578">
        <v>0.55</v>
      </c>
      <c r="H18" s="578">
        <v>5.41</v>
      </c>
      <c r="I18" s="578">
        <v>1.17</v>
      </c>
      <c r="J18" s="578">
        <v>0.44</v>
      </c>
      <c r="K18" s="578">
        <f t="shared" si="1"/>
        <v>1.6099999999999999</v>
      </c>
      <c r="L18" s="578">
        <v>0.62</v>
      </c>
      <c r="M18" s="578">
        <v>3.62</v>
      </c>
      <c r="N18" s="681">
        <v>30</v>
      </c>
    </row>
    <row r="19" spans="1:14" ht="12.75">
      <c r="A19" s="580" t="s">
        <v>679</v>
      </c>
      <c r="B19" s="578">
        <v>6.3</v>
      </c>
      <c r="C19" s="578">
        <v>4.28</v>
      </c>
      <c r="D19" s="578">
        <v>2.73</v>
      </c>
      <c r="E19" s="578">
        <v>3.51</v>
      </c>
      <c r="F19" s="578">
        <f t="shared" si="0"/>
        <v>16.82</v>
      </c>
      <c r="G19" s="578">
        <v>2</v>
      </c>
      <c r="H19" s="578">
        <v>14.81</v>
      </c>
      <c r="I19" s="578">
        <v>9.01</v>
      </c>
      <c r="J19" s="578">
        <v>1</v>
      </c>
      <c r="K19" s="578">
        <f t="shared" si="1"/>
        <v>10.01</v>
      </c>
      <c r="L19" s="578">
        <v>1.26</v>
      </c>
      <c r="M19" s="578">
        <v>6.18</v>
      </c>
      <c r="N19" s="681">
        <v>68</v>
      </c>
    </row>
    <row r="20" spans="1:14" ht="12.75">
      <c r="A20" s="580" t="s">
        <v>680</v>
      </c>
      <c r="B20" s="578">
        <v>4.77</v>
      </c>
      <c r="C20" s="578">
        <v>0.06</v>
      </c>
      <c r="D20" s="578">
        <v>0.64</v>
      </c>
      <c r="E20" s="578">
        <v>1.15</v>
      </c>
      <c r="F20" s="578">
        <f t="shared" si="0"/>
        <v>6.619999999999999</v>
      </c>
      <c r="G20" s="578">
        <v>0.59</v>
      </c>
      <c r="H20" s="578">
        <v>6.03</v>
      </c>
      <c r="I20" s="578">
        <v>1.3</v>
      </c>
      <c r="J20" s="578">
        <v>1.5</v>
      </c>
      <c r="K20" s="578">
        <f t="shared" si="1"/>
        <v>2.8</v>
      </c>
      <c r="L20" s="578">
        <v>1.71</v>
      </c>
      <c r="M20" s="578">
        <v>3.02</v>
      </c>
      <c r="N20" s="681">
        <v>47</v>
      </c>
    </row>
    <row r="21" spans="1:14" ht="12.75">
      <c r="A21" s="580" t="s">
        <v>681</v>
      </c>
      <c r="B21" s="578">
        <v>27.49</v>
      </c>
      <c r="C21" s="578">
        <v>1.1</v>
      </c>
      <c r="D21" s="578">
        <v>0.8</v>
      </c>
      <c r="E21" s="578">
        <v>4.56</v>
      </c>
      <c r="F21" s="578">
        <f t="shared" si="0"/>
        <v>33.95</v>
      </c>
      <c r="G21" s="578">
        <v>1.7</v>
      </c>
      <c r="H21" s="578">
        <v>32.25</v>
      </c>
      <c r="I21" s="578">
        <v>16.66</v>
      </c>
      <c r="J21" s="578">
        <v>1.33</v>
      </c>
      <c r="K21" s="578">
        <f t="shared" si="1"/>
        <v>17.990000000000002</v>
      </c>
      <c r="L21" s="578">
        <v>1.83</v>
      </c>
      <c r="M21" s="578">
        <v>13.76</v>
      </c>
      <c r="N21" s="681">
        <v>56</v>
      </c>
    </row>
    <row r="22" spans="1:14" ht="12.75">
      <c r="A22" s="580" t="s">
        <v>682</v>
      </c>
      <c r="B22" s="578">
        <v>22.04</v>
      </c>
      <c r="C22" s="578">
        <v>2.67</v>
      </c>
      <c r="D22" s="578">
        <v>1.9</v>
      </c>
      <c r="E22" s="578">
        <v>9.12</v>
      </c>
      <c r="F22" s="578">
        <f t="shared" si="0"/>
        <v>35.73</v>
      </c>
      <c r="G22" s="578">
        <v>1.93</v>
      </c>
      <c r="H22" s="578">
        <v>33.81</v>
      </c>
      <c r="I22" s="578">
        <v>15.91</v>
      </c>
      <c r="J22" s="578">
        <v>1.04</v>
      </c>
      <c r="K22" s="578">
        <f t="shared" si="1"/>
        <v>16.95</v>
      </c>
      <c r="L22" s="578">
        <v>2</v>
      </c>
      <c r="M22" s="578">
        <v>16.32</v>
      </c>
      <c r="N22" s="681">
        <v>50</v>
      </c>
    </row>
    <row r="23" spans="1:14" ht="12.75">
      <c r="A23" s="580" t="s">
        <v>683</v>
      </c>
      <c r="B23" s="578">
        <v>0.24</v>
      </c>
      <c r="C23" s="578">
        <v>0.01</v>
      </c>
      <c r="D23" s="578">
        <v>0.19</v>
      </c>
      <c r="E23" s="578">
        <v>0.01</v>
      </c>
      <c r="F23" s="578">
        <f t="shared" si="0"/>
        <v>0.45</v>
      </c>
      <c r="G23" s="578">
        <v>0.04</v>
      </c>
      <c r="H23" s="578">
        <v>0.4</v>
      </c>
      <c r="I23" s="578">
        <v>0.0033</v>
      </c>
      <c r="J23" s="578">
        <v>0.0007</v>
      </c>
      <c r="K23" s="578">
        <f t="shared" si="1"/>
        <v>0.004</v>
      </c>
      <c r="L23" s="578">
        <v>0.05</v>
      </c>
      <c r="M23" s="578">
        <v>0.35</v>
      </c>
      <c r="N23" s="681">
        <v>1</v>
      </c>
    </row>
    <row r="24" spans="1:14" ht="12.75">
      <c r="A24" s="580" t="s">
        <v>685</v>
      </c>
      <c r="B24" s="578">
        <v>1.0191</v>
      </c>
      <c r="C24" s="578">
        <v>0</v>
      </c>
      <c r="D24" s="578">
        <v>0.2152</v>
      </c>
      <c r="E24" s="578">
        <v>0</v>
      </c>
      <c r="F24" s="578">
        <f t="shared" si="0"/>
        <v>1.2343</v>
      </c>
      <c r="G24" s="578">
        <v>0.1234</v>
      </c>
      <c r="H24" s="578">
        <v>1.1109</v>
      </c>
      <c r="I24" s="578">
        <v>0.0015</v>
      </c>
      <c r="J24" s="578">
        <v>0.0002</v>
      </c>
      <c r="K24" s="578">
        <f t="shared" si="1"/>
        <v>0.0017000000000000001</v>
      </c>
      <c r="L24" s="578">
        <v>0.0964</v>
      </c>
      <c r="M24" s="578">
        <v>1.0131</v>
      </c>
      <c r="N24" s="578">
        <v>0.15</v>
      </c>
    </row>
    <row r="25" spans="1:14" ht="12.75">
      <c r="A25" s="580" t="s">
        <v>686</v>
      </c>
      <c r="B25" s="578">
        <v>0.03</v>
      </c>
      <c r="C25" s="578" t="s">
        <v>916</v>
      </c>
      <c r="D25" s="578">
        <v>0.02</v>
      </c>
      <c r="E25" s="578" t="s">
        <v>917</v>
      </c>
      <c r="F25" s="578">
        <f t="shared" si="0"/>
        <v>0.05</v>
      </c>
      <c r="G25" s="578">
        <v>0.004</v>
      </c>
      <c r="H25" s="578">
        <v>0.039</v>
      </c>
      <c r="I25" s="578">
        <v>0</v>
      </c>
      <c r="J25" s="578">
        <v>0.0004</v>
      </c>
      <c r="K25" s="578">
        <f t="shared" si="1"/>
        <v>0.0004</v>
      </c>
      <c r="L25" s="578">
        <v>0.0008</v>
      </c>
      <c r="M25" s="578">
        <v>0.039</v>
      </c>
      <c r="N25" s="681">
        <v>1</v>
      </c>
    </row>
    <row r="26" spans="1:14" ht="12.75">
      <c r="A26" s="580" t="s">
        <v>687</v>
      </c>
      <c r="B26" s="578">
        <v>0.28</v>
      </c>
      <c r="C26" s="578" t="s">
        <v>1557</v>
      </c>
      <c r="D26" s="578">
        <v>0.14</v>
      </c>
      <c r="E26" s="578" t="s">
        <v>1557</v>
      </c>
      <c r="F26" s="578">
        <f t="shared" si="0"/>
        <v>0.42000000000000004</v>
      </c>
      <c r="G26" s="578">
        <v>0.04</v>
      </c>
      <c r="H26" s="578">
        <v>0.38</v>
      </c>
      <c r="I26" s="578" t="s">
        <v>1557</v>
      </c>
      <c r="J26" s="578">
        <v>0.008</v>
      </c>
      <c r="K26" s="578">
        <v>0.008</v>
      </c>
      <c r="L26" s="578">
        <v>0.01</v>
      </c>
      <c r="M26" s="578">
        <v>0.36</v>
      </c>
      <c r="N26" s="578">
        <v>2.14</v>
      </c>
    </row>
    <row r="27" spans="1:14" ht="12.75">
      <c r="A27" s="580" t="s">
        <v>688</v>
      </c>
      <c r="B27" s="578">
        <v>11.29</v>
      </c>
      <c r="C27" s="578">
        <v>2.53</v>
      </c>
      <c r="D27" s="578">
        <v>1.33</v>
      </c>
      <c r="E27" s="578">
        <v>2.63</v>
      </c>
      <c r="F27" s="578">
        <f t="shared" si="0"/>
        <v>17.779999999999998</v>
      </c>
      <c r="G27" s="578">
        <v>1.09</v>
      </c>
      <c r="H27" s="578">
        <v>16.69</v>
      </c>
      <c r="I27" s="578">
        <v>3.47</v>
      </c>
      <c r="J27" s="578">
        <v>0.89</v>
      </c>
      <c r="K27" s="578">
        <f t="shared" si="1"/>
        <v>4.36</v>
      </c>
      <c r="L27" s="578">
        <v>1.27</v>
      </c>
      <c r="M27" s="578">
        <v>11.94</v>
      </c>
      <c r="N27" s="681">
        <v>26</v>
      </c>
    </row>
    <row r="28" spans="1:14" ht="12.75">
      <c r="A28" s="580" t="s">
        <v>689</v>
      </c>
      <c r="B28" s="578">
        <v>5.86</v>
      </c>
      <c r="C28" s="578">
        <v>10.57</v>
      </c>
      <c r="D28" s="578">
        <v>1.34</v>
      </c>
      <c r="E28" s="578">
        <v>4.78</v>
      </c>
      <c r="F28" s="578">
        <f t="shared" si="0"/>
        <v>22.55</v>
      </c>
      <c r="G28" s="578">
        <v>2.21</v>
      </c>
      <c r="H28" s="578">
        <v>20.35</v>
      </c>
      <c r="I28" s="578">
        <v>33.97</v>
      </c>
      <c r="J28" s="578">
        <v>0.69</v>
      </c>
      <c r="K28" s="578">
        <f t="shared" si="1"/>
        <v>34.66</v>
      </c>
      <c r="L28" s="578">
        <v>0.95</v>
      </c>
      <c r="M28" s="578">
        <v>-14.57</v>
      </c>
      <c r="N28" s="681">
        <v>170</v>
      </c>
    </row>
    <row r="29" spans="1:14" ht="12.75">
      <c r="A29" s="580" t="s">
        <v>690</v>
      </c>
      <c r="B29" s="578">
        <v>8.76</v>
      </c>
      <c r="C29" s="578">
        <v>0.67</v>
      </c>
      <c r="D29" s="578">
        <v>0.32</v>
      </c>
      <c r="E29" s="578">
        <v>2.11</v>
      </c>
      <c r="F29" s="578">
        <f t="shared" si="0"/>
        <v>11.86</v>
      </c>
      <c r="G29" s="578">
        <v>1.07</v>
      </c>
      <c r="H29" s="578">
        <v>10.79</v>
      </c>
      <c r="I29" s="578">
        <v>12.86</v>
      </c>
      <c r="J29" s="578">
        <v>1.65</v>
      </c>
      <c r="K29" s="578">
        <f t="shared" si="1"/>
        <v>14.51</v>
      </c>
      <c r="L29" s="578">
        <v>1.84</v>
      </c>
      <c r="M29" s="578">
        <v>0.75</v>
      </c>
      <c r="N29" s="681">
        <v>135</v>
      </c>
    </row>
    <row r="30" spans="1:14" ht="12.75">
      <c r="A30" s="580" t="s">
        <v>691</v>
      </c>
      <c r="B30" s="578" t="s">
        <v>1557</v>
      </c>
      <c r="C30" s="578" t="s">
        <v>1557</v>
      </c>
      <c r="D30" s="578" t="s">
        <v>1557</v>
      </c>
      <c r="E30" s="578" t="s">
        <v>1557</v>
      </c>
      <c r="F30" s="578">
        <f t="shared" si="0"/>
        <v>0</v>
      </c>
      <c r="G30" s="578" t="s">
        <v>1557</v>
      </c>
      <c r="H30" s="578">
        <v>0.046</v>
      </c>
      <c r="I30" s="578">
        <v>0.003</v>
      </c>
      <c r="J30" s="578">
        <v>0.007</v>
      </c>
      <c r="K30" s="578">
        <f t="shared" si="1"/>
        <v>0.01</v>
      </c>
      <c r="L30" s="578">
        <v>0.012</v>
      </c>
      <c r="M30" s="578">
        <v>0.031</v>
      </c>
      <c r="N30" s="681">
        <v>21</v>
      </c>
    </row>
    <row r="31" spans="1:14" ht="12.75">
      <c r="A31" s="580" t="s">
        <v>692</v>
      </c>
      <c r="B31" s="578">
        <v>7.54</v>
      </c>
      <c r="C31" s="578">
        <v>11.05</v>
      </c>
      <c r="D31" s="578">
        <v>2.16</v>
      </c>
      <c r="E31" s="578">
        <v>2.18</v>
      </c>
      <c r="F31" s="578">
        <f t="shared" si="0"/>
        <v>22.93</v>
      </c>
      <c r="G31" s="578">
        <v>2.29</v>
      </c>
      <c r="H31" s="578">
        <v>20.65</v>
      </c>
      <c r="I31" s="578">
        <v>14.71</v>
      </c>
      <c r="J31" s="578">
        <v>1.85</v>
      </c>
      <c r="K31" s="578">
        <f t="shared" si="1"/>
        <v>16.560000000000002</v>
      </c>
      <c r="L31" s="578">
        <v>1.97</v>
      </c>
      <c r="M31" s="578">
        <v>4.7</v>
      </c>
      <c r="N31" s="681">
        <v>80</v>
      </c>
    </row>
    <row r="32" spans="1:14" ht="12.75">
      <c r="A32" s="580" t="s">
        <v>693</v>
      </c>
      <c r="B32" s="578">
        <v>1.66</v>
      </c>
      <c r="C32" s="578">
        <v>0</v>
      </c>
      <c r="D32" s="578">
        <v>0.73</v>
      </c>
      <c r="E32" s="578">
        <v>0.57</v>
      </c>
      <c r="F32" s="578">
        <f t="shared" si="0"/>
        <v>2.9599999999999995</v>
      </c>
      <c r="G32" s="578">
        <v>0.23</v>
      </c>
      <c r="H32" s="578">
        <v>2.74</v>
      </c>
      <c r="I32" s="578">
        <v>0.09</v>
      </c>
      <c r="J32" s="578">
        <v>0.07</v>
      </c>
      <c r="K32" s="578">
        <f t="shared" si="1"/>
        <v>0.16</v>
      </c>
      <c r="L32" s="578">
        <v>0.23</v>
      </c>
      <c r="M32" s="578">
        <v>2.42</v>
      </c>
      <c r="N32" s="681">
        <v>6</v>
      </c>
    </row>
    <row r="33" spans="1:14" ht="12.75">
      <c r="A33" s="580" t="s">
        <v>694</v>
      </c>
      <c r="B33" s="578">
        <v>40.78</v>
      </c>
      <c r="C33" s="578">
        <v>11.37</v>
      </c>
      <c r="D33" s="578">
        <v>5.41</v>
      </c>
      <c r="E33" s="578">
        <v>17.7</v>
      </c>
      <c r="F33" s="578">
        <f t="shared" si="0"/>
        <v>75.26</v>
      </c>
      <c r="G33" s="578">
        <v>6.68</v>
      </c>
      <c r="H33" s="578">
        <v>68.57</v>
      </c>
      <c r="I33" s="578">
        <v>46</v>
      </c>
      <c r="J33" s="578">
        <v>3.49</v>
      </c>
      <c r="K33" s="578">
        <f t="shared" si="1"/>
        <v>49.49</v>
      </c>
      <c r="L33" s="578">
        <v>5.36</v>
      </c>
      <c r="M33" s="578">
        <v>17.22</v>
      </c>
      <c r="N33" s="681">
        <v>72</v>
      </c>
    </row>
    <row r="34" spans="1:14" ht="12.75">
      <c r="A34" s="580" t="s">
        <v>224</v>
      </c>
      <c r="B34" s="578">
        <v>1.26</v>
      </c>
      <c r="C34" s="578">
        <v>0.24</v>
      </c>
      <c r="D34" s="578">
        <v>0.2</v>
      </c>
      <c r="E34" s="578">
        <v>0.46</v>
      </c>
      <c r="F34" s="578">
        <f t="shared" si="0"/>
        <v>2.16</v>
      </c>
      <c r="G34" s="578">
        <v>0.1</v>
      </c>
      <c r="H34" s="578">
        <v>2.07</v>
      </c>
      <c r="I34" s="578">
        <v>1.01</v>
      </c>
      <c r="J34" s="578">
        <v>0.03</v>
      </c>
      <c r="K34" s="578">
        <f t="shared" si="1"/>
        <v>1.04</v>
      </c>
      <c r="L34" s="578">
        <v>0.08</v>
      </c>
      <c r="M34" s="578">
        <v>0.98</v>
      </c>
      <c r="N34" s="681">
        <v>51</v>
      </c>
    </row>
    <row r="35" spans="1:14" ht="12.75">
      <c r="A35" s="580" t="s">
        <v>695</v>
      </c>
      <c r="B35" s="578">
        <v>18.17</v>
      </c>
      <c r="C35" s="578">
        <v>2.16</v>
      </c>
      <c r="D35" s="578">
        <v>5.43</v>
      </c>
      <c r="E35" s="578">
        <v>4.74</v>
      </c>
      <c r="F35" s="578">
        <f t="shared" si="0"/>
        <v>30.5</v>
      </c>
      <c r="G35" s="578">
        <v>2.92</v>
      </c>
      <c r="H35" s="578">
        <v>27.58</v>
      </c>
      <c r="I35" s="578">
        <v>10.11</v>
      </c>
      <c r="J35" s="578">
        <v>0.79</v>
      </c>
      <c r="K35" s="578">
        <f t="shared" si="1"/>
        <v>10.899999999999999</v>
      </c>
      <c r="L35" s="578">
        <v>1.02</v>
      </c>
      <c r="M35" s="679">
        <v>16.75</v>
      </c>
      <c r="N35" s="681">
        <v>40</v>
      </c>
    </row>
    <row r="36" spans="1:14" ht="12.75">
      <c r="A36" s="579" t="s">
        <v>1074</v>
      </c>
      <c r="B36" s="577">
        <v>0.4</v>
      </c>
      <c r="C36" s="577">
        <v>0.06</v>
      </c>
      <c r="D36" s="577">
        <v>0.09</v>
      </c>
      <c r="E36" s="577">
        <v>0.03</v>
      </c>
      <c r="F36" s="577">
        <v>0.59</v>
      </c>
      <c r="G36" s="577">
        <v>0.04</v>
      </c>
      <c r="H36" s="577">
        <v>0.54</v>
      </c>
      <c r="I36" s="577">
        <v>0.13</v>
      </c>
      <c r="J36" s="577">
        <v>0.05</v>
      </c>
      <c r="K36" s="577">
        <v>0.18</v>
      </c>
      <c r="L36" s="577">
        <v>0.06</v>
      </c>
      <c r="M36" s="577">
        <v>0.4</v>
      </c>
      <c r="N36" s="680">
        <v>34</v>
      </c>
    </row>
    <row r="37" spans="1:14" ht="12.75">
      <c r="A37" s="580" t="s">
        <v>527</v>
      </c>
      <c r="B37" s="578">
        <v>0.245</v>
      </c>
      <c r="C37" s="578" t="s">
        <v>1557</v>
      </c>
      <c r="D37" s="578">
        <v>0.065</v>
      </c>
      <c r="E37" s="578" t="s">
        <v>1557</v>
      </c>
      <c r="F37" s="578">
        <v>0.31</v>
      </c>
      <c r="G37" s="578">
        <v>0.012</v>
      </c>
      <c r="H37" s="578">
        <v>0.298</v>
      </c>
      <c r="I37" s="578">
        <v>0.0006</v>
      </c>
      <c r="J37" s="578">
        <v>0.01</v>
      </c>
      <c r="K37" s="578">
        <v>0.011</v>
      </c>
      <c r="L37" s="578">
        <v>0.015</v>
      </c>
      <c r="M37" s="578">
        <v>0.283</v>
      </c>
      <c r="N37" s="681">
        <v>4</v>
      </c>
    </row>
    <row r="38" spans="1:14" ht="12.75">
      <c r="A38" s="580" t="s">
        <v>696</v>
      </c>
      <c r="B38" s="578">
        <v>0.015</v>
      </c>
      <c r="C38" s="578">
        <v>0.001</v>
      </c>
      <c r="D38" s="578">
        <v>0.005</v>
      </c>
      <c r="E38" s="578">
        <v>0.001</v>
      </c>
      <c r="F38" s="578">
        <v>0.022</v>
      </c>
      <c r="G38" s="578">
        <v>0.002</v>
      </c>
      <c r="H38" s="578">
        <v>0.02</v>
      </c>
      <c r="I38" s="578">
        <v>0</v>
      </c>
      <c r="J38" s="578">
        <v>0</v>
      </c>
      <c r="K38" s="578">
        <v>0</v>
      </c>
      <c r="L38" s="578">
        <v>0</v>
      </c>
      <c r="M38" s="578">
        <v>0.02</v>
      </c>
      <c r="N38" s="578">
        <v>0</v>
      </c>
    </row>
    <row r="39" spans="1:14" ht="12.75">
      <c r="A39" s="580" t="s">
        <v>528</v>
      </c>
      <c r="B39" s="578">
        <v>0.043</v>
      </c>
      <c r="C39" s="578">
        <v>0.003</v>
      </c>
      <c r="D39" s="578">
        <v>0.009</v>
      </c>
      <c r="E39" s="578">
        <v>0.005</v>
      </c>
      <c r="F39" s="578">
        <v>0.059</v>
      </c>
      <c r="G39" s="578">
        <v>3</v>
      </c>
      <c r="H39" s="578">
        <v>0.056</v>
      </c>
      <c r="I39" s="578">
        <v>0.001</v>
      </c>
      <c r="J39" s="578">
        <v>0.007</v>
      </c>
      <c r="K39" s="578">
        <v>0.009</v>
      </c>
      <c r="L39" s="578">
        <v>0.009</v>
      </c>
      <c r="M39" s="578">
        <v>0.047</v>
      </c>
      <c r="N39" s="681">
        <v>15</v>
      </c>
    </row>
    <row r="40" spans="1:14" ht="12.75">
      <c r="A40" s="580" t="s">
        <v>698</v>
      </c>
      <c r="B40" s="578">
        <v>0.01</v>
      </c>
      <c r="C40" s="578">
        <v>0.001</v>
      </c>
      <c r="D40" s="578">
        <v>0</v>
      </c>
      <c r="E40" s="578">
        <v>0.002</v>
      </c>
      <c r="F40" s="578">
        <v>0.012</v>
      </c>
      <c r="G40" s="578">
        <v>0.001</v>
      </c>
      <c r="H40" s="578">
        <v>0.011</v>
      </c>
      <c r="I40" s="578">
        <v>0.008</v>
      </c>
      <c r="J40" s="578">
        <v>0.003</v>
      </c>
      <c r="K40" s="578">
        <v>0.011</v>
      </c>
      <c r="L40" s="578">
        <v>0.004</v>
      </c>
      <c r="M40" s="578">
        <v>-0.001</v>
      </c>
      <c r="N40" s="681">
        <v>99</v>
      </c>
    </row>
    <row r="41" spans="1:14" ht="12.75">
      <c r="A41" s="580" t="s">
        <v>700</v>
      </c>
      <c r="B41" s="578" t="s">
        <v>1557</v>
      </c>
      <c r="C41" s="578" t="s">
        <v>1557</v>
      </c>
      <c r="D41" s="578" t="s">
        <v>1557</v>
      </c>
      <c r="E41" s="578" t="s">
        <v>1557</v>
      </c>
      <c r="F41" s="578">
        <v>0.0105</v>
      </c>
      <c r="G41" s="578">
        <v>0.007</v>
      </c>
      <c r="H41" s="578">
        <v>0.0035</v>
      </c>
      <c r="I41" s="578">
        <v>0</v>
      </c>
      <c r="J41" s="578">
        <v>0.0026</v>
      </c>
      <c r="K41" s="578">
        <v>0.0026</v>
      </c>
      <c r="L41" s="578">
        <v>0</v>
      </c>
      <c r="M41" s="578">
        <v>0</v>
      </c>
      <c r="N41" s="681">
        <v>74</v>
      </c>
    </row>
    <row r="42" spans="1:14" ht="12.75">
      <c r="A42" s="580" t="s">
        <v>228</v>
      </c>
      <c r="B42" s="578">
        <v>0.086</v>
      </c>
      <c r="C42" s="578">
        <v>0.056</v>
      </c>
      <c r="D42" s="578">
        <v>0.008</v>
      </c>
      <c r="E42" s="578">
        <v>0.022</v>
      </c>
      <c r="F42" s="578">
        <v>0.171</v>
      </c>
      <c r="G42" s="578">
        <v>0.017</v>
      </c>
      <c r="H42" s="578">
        <v>0.154</v>
      </c>
      <c r="I42" s="578">
        <v>0.121</v>
      </c>
      <c r="J42" s="578">
        <v>0.029</v>
      </c>
      <c r="K42" s="578">
        <v>0.15</v>
      </c>
      <c r="L42" s="578">
        <v>0.032</v>
      </c>
      <c r="M42" s="578">
        <v>0.05</v>
      </c>
      <c r="N42" s="681">
        <v>98</v>
      </c>
    </row>
    <row r="43" spans="1:14" ht="12.75">
      <c r="A43" s="156" t="s">
        <v>530</v>
      </c>
      <c r="B43" s="577">
        <v>246.45</v>
      </c>
      <c r="C43" s="577">
        <v>67.38</v>
      </c>
      <c r="D43" s="577">
        <v>45.71</v>
      </c>
      <c r="E43" s="577">
        <v>71.48</v>
      </c>
      <c r="F43" s="577">
        <v>431.03</v>
      </c>
      <c r="G43" s="577">
        <v>35.03</v>
      </c>
      <c r="H43" s="577">
        <v>396.06</v>
      </c>
      <c r="I43" s="577">
        <v>221.42</v>
      </c>
      <c r="J43" s="577">
        <v>21.89</v>
      </c>
      <c r="K43" s="577">
        <v>243.32</v>
      </c>
      <c r="L43" s="577">
        <v>30.71</v>
      </c>
      <c r="M43" s="577">
        <v>153.66</v>
      </c>
      <c r="N43" s="680">
        <v>61</v>
      </c>
    </row>
    <row r="44" spans="13:14" ht="12.75">
      <c r="M44" s="19"/>
      <c r="N44" s="682"/>
    </row>
    <row r="45" spans="1:14" ht="12.75">
      <c r="A45" s="128" t="s">
        <v>918</v>
      </c>
      <c r="M45" s="19"/>
      <c r="N45" s="19"/>
    </row>
    <row r="46" ht="12.75">
      <c r="A46" s="128" t="s">
        <v>1416</v>
      </c>
    </row>
    <row r="47" ht="12.75">
      <c r="A47" t="s">
        <v>1417</v>
      </c>
    </row>
  </sheetData>
  <sheetProtection/>
  <mergeCells count="15">
    <mergeCell ref="B1:I1"/>
    <mergeCell ref="B2:E2"/>
    <mergeCell ref="B3:C3"/>
    <mergeCell ref="D3:E3"/>
    <mergeCell ref="F2:F4"/>
    <mergeCell ref="G2:G4"/>
    <mergeCell ref="H2:H4"/>
    <mergeCell ref="I2:K2"/>
    <mergeCell ref="I3:I4"/>
    <mergeCell ref="N2:N4"/>
    <mergeCell ref="A2:A4"/>
    <mergeCell ref="J3:J4"/>
    <mergeCell ref="K3:K4"/>
    <mergeCell ref="L2:L4"/>
    <mergeCell ref="M2:M4"/>
  </mergeCells>
  <printOptions/>
  <pageMargins left="0.75" right="0.75" top="1" bottom="1" header="0.5" footer="0.5"/>
  <pageSetup horizontalDpi="600" verticalDpi="600" orientation="landscape" scale="68" r:id="rId1"/>
  <headerFooter alignWithMargins="0">
    <oddHeader>&amp;RGROUND WATER</oddHeader>
  </headerFooter>
</worksheet>
</file>

<file path=xl/worksheets/sheet12.xml><?xml version="1.0" encoding="utf-8"?>
<worksheet xmlns="http://schemas.openxmlformats.org/spreadsheetml/2006/main" xmlns:r="http://schemas.openxmlformats.org/officeDocument/2006/relationships">
  <dimension ref="A1:I47"/>
  <sheetViews>
    <sheetView view="pageBreakPreview" zoomScale="75" zoomScaleNormal="145" zoomScaleSheetLayoutView="75" zoomScalePageLayoutView="0" workbookViewId="0" topLeftCell="B1">
      <selection activeCell="A1" sqref="A1:H1"/>
    </sheetView>
  </sheetViews>
  <sheetFormatPr defaultColWidth="9.140625" defaultRowHeight="12.75"/>
  <cols>
    <col min="1" max="1" width="4.00390625" style="128" customWidth="1"/>
    <col min="2" max="2" width="21.7109375" style="128" customWidth="1"/>
    <col min="3" max="7" width="13.140625" style="130" customWidth="1"/>
    <col min="8" max="8" width="15.421875" style="130" customWidth="1"/>
    <col min="9" max="9" width="10.57421875" style="128" bestFit="1" customWidth="1"/>
    <col min="10" max="16384" width="9.140625" style="128" customWidth="1"/>
  </cols>
  <sheetData>
    <row r="1" spans="1:8" ht="18.75" customHeight="1">
      <c r="A1" s="780" t="s">
        <v>1528</v>
      </c>
      <c r="B1" s="780"/>
      <c r="C1" s="780"/>
      <c r="D1" s="780"/>
      <c r="E1" s="780"/>
      <c r="F1" s="780"/>
      <c r="G1" s="780"/>
      <c r="H1" s="780"/>
    </row>
    <row r="2" spans="1:8" s="177" customFormat="1" ht="93" customHeight="1">
      <c r="A2" s="194" t="s">
        <v>1071</v>
      </c>
      <c r="B2" s="199" t="s">
        <v>1020</v>
      </c>
      <c r="C2" s="194" t="s">
        <v>1072</v>
      </c>
      <c r="D2" s="200" t="s">
        <v>555</v>
      </c>
      <c r="E2" s="194" t="s">
        <v>448</v>
      </c>
      <c r="F2" s="201" t="s">
        <v>1184</v>
      </c>
      <c r="G2" s="194" t="s">
        <v>449</v>
      </c>
      <c r="H2" s="194" t="s">
        <v>450</v>
      </c>
    </row>
    <row r="3" spans="1:8" s="177" customFormat="1" ht="12.75">
      <c r="A3" s="179"/>
      <c r="B3" s="179"/>
      <c r="C3" s="310" t="s">
        <v>447</v>
      </c>
      <c r="D3" s="310" t="s">
        <v>447</v>
      </c>
      <c r="E3" s="310" t="s">
        <v>447</v>
      </c>
      <c r="F3" s="310" t="s">
        <v>447</v>
      </c>
      <c r="G3" s="310" t="s">
        <v>447</v>
      </c>
      <c r="H3" s="310" t="s">
        <v>1073</v>
      </c>
    </row>
    <row r="4" spans="1:8" s="185" customFormat="1" ht="12.75">
      <c r="A4" s="160">
        <v>1</v>
      </c>
      <c r="B4" s="438">
        <v>2</v>
      </c>
      <c r="C4" s="160">
        <v>3</v>
      </c>
      <c r="D4" s="160">
        <v>4</v>
      </c>
      <c r="E4" s="160">
        <v>5</v>
      </c>
      <c r="F4" s="160">
        <v>6</v>
      </c>
      <c r="G4" s="160">
        <v>7</v>
      </c>
      <c r="H4" s="160">
        <v>8</v>
      </c>
    </row>
    <row r="5" spans="1:8" s="183" customFormat="1" ht="18.75" customHeight="1">
      <c r="A5" s="181"/>
      <c r="B5" s="182" t="s">
        <v>1020</v>
      </c>
      <c r="C5" s="294">
        <v>43.477147</v>
      </c>
      <c r="D5" s="295">
        <v>71.40204</v>
      </c>
      <c r="E5" s="296">
        <v>363.36962</v>
      </c>
      <c r="F5" s="295">
        <v>149.81507</v>
      </c>
      <c r="G5" s="294">
        <v>213.59907</v>
      </c>
      <c r="H5" s="261">
        <v>41.23</v>
      </c>
    </row>
    <row r="6" spans="1:8" ht="12.75">
      <c r="A6" s="158">
        <v>1</v>
      </c>
      <c r="B6" s="178" t="s">
        <v>649</v>
      </c>
      <c r="C6" s="297">
        <v>35.2909</v>
      </c>
      <c r="D6" s="298">
        <v>5.2936</v>
      </c>
      <c r="E6" s="297">
        <v>29.9973</v>
      </c>
      <c r="F6" s="298">
        <v>8.5687</v>
      </c>
      <c r="G6" s="297">
        <v>21.4286</v>
      </c>
      <c r="H6" s="189">
        <v>28.56</v>
      </c>
    </row>
    <row r="7" spans="1:9" ht="12.75">
      <c r="A7" s="158">
        <v>2</v>
      </c>
      <c r="B7" s="178" t="s">
        <v>657</v>
      </c>
      <c r="C7" s="297">
        <v>1.4385</v>
      </c>
      <c r="D7" s="298">
        <v>0.2158</v>
      </c>
      <c r="E7" s="297">
        <v>1.2227</v>
      </c>
      <c r="F7" s="298" t="s">
        <v>1557</v>
      </c>
      <c r="G7" s="297">
        <v>1.2227</v>
      </c>
      <c r="H7" s="189" t="s">
        <v>684</v>
      </c>
      <c r="I7" s="260"/>
    </row>
    <row r="8" spans="1:8" ht="12.75">
      <c r="A8" s="158">
        <v>3</v>
      </c>
      <c r="B8" s="178" t="s">
        <v>658</v>
      </c>
      <c r="C8" s="297">
        <v>22.4786</v>
      </c>
      <c r="D8" s="298">
        <v>3.3718</v>
      </c>
      <c r="E8" s="297">
        <v>19.1068</v>
      </c>
      <c r="F8" s="298">
        <v>1.839</v>
      </c>
      <c r="G8" s="297">
        <v>17.26781</v>
      </c>
      <c r="H8" s="189">
        <v>9.62</v>
      </c>
    </row>
    <row r="9" spans="1:8" ht="12.75">
      <c r="A9" s="158">
        <v>4</v>
      </c>
      <c r="B9" s="178" t="s">
        <v>659</v>
      </c>
      <c r="C9" s="297">
        <v>26.9796</v>
      </c>
      <c r="D9" s="298">
        <v>4.047</v>
      </c>
      <c r="E9" s="297">
        <v>22.9327</v>
      </c>
      <c r="F9" s="298">
        <v>10.6284</v>
      </c>
      <c r="G9" s="297">
        <v>12.3043</v>
      </c>
      <c r="H9" s="189">
        <v>46.35</v>
      </c>
    </row>
    <row r="10" spans="1:8" ht="12.75">
      <c r="A10" s="158">
        <v>5</v>
      </c>
      <c r="B10" s="178" t="s">
        <v>244</v>
      </c>
      <c r="C10" s="297">
        <v>16.0705</v>
      </c>
      <c r="D10" s="298">
        <v>2.4106</v>
      </c>
      <c r="E10" s="297">
        <v>13.6599</v>
      </c>
      <c r="F10" s="298">
        <v>0.8102</v>
      </c>
      <c r="G10" s="297">
        <v>12.84967</v>
      </c>
      <c r="H10" s="189">
        <v>5.93</v>
      </c>
    </row>
    <row r="11" spans="1:8" ht="12.75">
      <c r="A11" s="158">
        <v>6</v>
      </c>
      <c r="B11" s="178" t="s">
        <v>699</v>
      </c>
      <c r="C11" s="297">
        <v>0.2916</v>
      </c>
      <c r="D11" s="298">
        <v>0.1939</v>
      </c>
      <c r="E11" s="297">
        <v>0.0977</v>
      </c>
      <c r="F11" s="298">
        <v>0.118</v>
      </c>
      <c r="G11" s="297">
        <v>0</v>
      </c>
      <c r="H11" s="189">
        <v>120.78</v>
      </c>
    </row>
    <row r="12" spans="1:8" ht="12.75">
      <c r="A12" s="158">
        <v>7</v>
      </c>
      <c r="B12" s="178" t="s">
        <v>660</v>
      </c>
      <c r="C12" s="297">
        <v>0.2182</v>
      </c>
      <c r="D12" s="298">
        <v>0.0327</v>
      </c>
      <c r="E12" s="297">
        <v>0.1855</v>
      </c>
      <c r="F12" s="298">
        <v>0.0154</v>
      </c>
      <c r="G12" s="297">
        <v>0.17007</v>
      </c>
      <c r="H12" s="189">
        <v>8.3</v>
      </c>
    </row>
    <row r="13" spans="1:8" ht="12.75">
      <c r="A13" s="158">
        <v>8</v>
      </c>
      <c r="B13" s="178" t="s">
        <v>661</v>
      </c>
      <c r="C13" s="297">
        <v>20.3767</v>
      </c>
      <c r="D13" s="298">
        <v>3.0566</v>
      </c>
      <c r="E13" s="297">
        <v>17.3199</v>
      </c>
      <c r="F13" s="298">
        <v>9.5546</v>
      </c>
      <c r="G13" s="297">
        <v>7.76533</v>
      </c>
      <c r="H13" s="189">
        <v>55.17</v>
      </c>
    </row>
    <row r="14" spans="1:8" ht="12.75">
      <c r="A14" s="158">
        <v>9</v>
      </c>
      <c r="B14" s="178" t="s">
        <v>662</v>
      </c>
      <c r="C14" s="297">
        <v>11.1794</v>
      </c>
      <c r="D14" s="298">
        <v>1.6769</v>
      </c>
      <c r="E14" s="297">
        <v>9.5025</v>
      </c>
      <c r="F14" s="298">
        <v>8.1316</v>
      </c>
      <c r="G14" s="298">
        <v>1.37093</v>
      </c>
      <c r="H14" s="189">
        <v>85.57</v>
      </c>
    </row>
    <row r="15" spans="1:8" ht="12.75">
      <c r="A15" s="158">
        <v>10</v>
      </c>
      <c r="B15" s="178" t="s">
        <v>663</v>
      </c>
      <c r="C15" s="297">
        <v>0.2926</v>
      </c>
      <c r="D15" s="298">
        <v>0.0439</v>
      </c>
      <c r="E15" s="297">
        <v>0.2487</v>
      </c>
      <c r="F15" s="298">
        <v>0.0314</v>
      </c>
      <c r="G15" s="297">
        <v>0.21732</v>
      </c>
      <c r="H15" s="189">
        <v>12.61</v>
      </c>
    </row>
    <row r="16" spans="1:8" ht="12.75">
      <c r="A16" s="158">
        <v>11</v>
      </c>
      <c r="B16" s="178" t="s">
        <v>531</v>
      </c>
      <c r="C16" s="297">
        <v>4.4257</v>
      </c>
      <c r="D16" s="298">
        <v>0.664</v>
      </c>
      <c r="E16" s="297">
        <v>3.762</v>
      </c>
      <c r="F16" s="298">
        <v>0.0306</v>
      </c>
      <c r="G16" s="297">
        <v>3.7314</v>
      </c>
      <c r="H16" s="189">
        <v>0.81</v>
      </c>
    </row>
    <row r="17" spans="1:8" ht="12.75">
      <c r="A17" s="158">
        <v>12</v>
      </c>
      <c r="B17" s="178" t="s">
        <v>1033</v>
      </c>
      <c r="C17" s="297">
        <v>6.6045</v>
      </c>
      <c r="D17" s="298">
        <v>0.9907</v>
      </c>
      <c r="E17" s="297">
        <v>5.6138</v>
      </c>
      <c r="F17" s="298">
        <v>1.839</v>
      </c>
      <c r="G17" s="297">
        <v>3.77506</v>
      </c>
      <c r="H17" s="189">
        <v>32.75</v>
      </c>
    </row>
    <row r="18" spans="1:8" ht="12.75">
      <c r="A18" s="158">
        <v>13</v>
      </c>
      <c r="B18" s="178" t="s">
        <v>679</v>
      </c>
      <c r="C18" s="297">
        <v>16.175</v>
      </c>
      <c r="D18" s="298">
        <v>2.4186</v>
      </c>
      <c r="E18" s="297">
        <v>13.7564</v>
      </c>
      <c r="F18" s="298">
        <v>4.7599</v>
      </c>
      <c r="G18" s="297">
        <v>8.9965</v>
      </c>
      <c r="H18" s="189">
        <v>34.6</v>
      </c>
    </row>
    <row r="19" spans="1:8" ht="12.75">
      <c r="A19" s="158">
        <v>14</v>
      </c>
      <c r="B19" s="178" t="s">
        <v>680</v>
      </c>
      <c r="C19" s="297">
        <v>7.9003</v>
      </c>
      <c r="D19" s="298">
        <v>1.3135</v>
      </c>
      <c r="E19" s="297">
        <v>6.5869</v>
      </c>
      <c r="F19" s="298">
        <v>1.4606</v>
      </c>
      <c r="G19" s="297">
        <v>5.12626</v>
      </c>
      <c r="H19" s="189">
        <v>22.17</v>
      </c>
    </row>
    <row r="20" spans="1:8" ht="12.75">
      <c r="A20" s="158">
        <v>15</v>
      </c>
      <c r="B20" s="178" t="s">
        <v>681</v>
      </c>
      <c r="C20" s="297">
        <v>34.8186</v>
      </c>
      <c r="D20" s="298">
        <v>5.2228</v>
      </c>
      <c r="E20" s="297">
        <v>29.5958</v>
      </c>
      <c r="F20" s="298">
        <v>8.0179</v>
      </c>
      <c r="G20" s="297">
        <v>25.7793</v>
      </c>
      <c r="H20" s="129">
        <v>27.09</v>
      </c>
    </row>
    <row r="21" spans="1:8" ht="12.75">
      <c r="A21" s="158">
        <v>16</v>
      </c>
      <c r="B21" s="178" t="s">
        <v>682</v>
      </c>
      <c r="C21" s="297">
        <v>37.8677</v>
      </c>
      <c r="D21" s="298">
        <v>12.3973</v>
      </c>
      <c r="E21" s="297">
        <v>25.4704</v>
      </c>
      <c r="F21" s="298">
        <v>9.4352</v>
      </c>
      <c r="G21" s="297">
        <v>16.0352</v>
      </c>
      <c r="H21" s="189">
        <v>37.04</v>
      </c>
    </row>
    <row r="22" spans="1:8" ht="12.75">
      <c r="A22" s="158">
        <v>17</v>
      </c>
      <c r="B22" s="178" t="s">
        <v>683</v>
      </c>
      <c r="C22" s="297">
        <v>3.154</v>
      </c>
      <c r="D22" s="298">
        <v>0.473</v>
      </c>
      <c r="E22" s="297">
        <v>2.681</v>
      </c>
      <c r="F22" s="298" t="s">
        <v>684</v>
      </c>
      <c r="G22" s="297">
        <v>2.681</v>
      </c>
      <c r="H22" s="189" t="s">
        <v>684</v>
      </c>
    </row>
    <row r="23" spans="1:8" ht="12.75">
      <c r="A23" s="158">
        <v>18</v>
      </c>
      <c r="B23" s="178" t="s">
        <v>685</v>
      </c>
      <c r="C23" s="297">
        <v>0.5397</v>
      </c>
      <c r="D23" s="298">
        <v>0.081</v>
      </c>
      <c r="E23" s="297">
        <v>0.4587</v>
      </c>
      <c r="F23" s="298">
        <v>0.0182</v>
      </c>
      <c r="G23" s="297">
        <v>0.4405</v>
      </c>
      <c r="H23" s="189">
        <v>3.97</v>
      </c>
    </row>
    <row r="24" spans="1:8" ht="12.75">
      <c r="A24" s="158">
        <v>19</v>
      </c>
      <c r="B24" s="178" t="s">
        <v>686</v>
      </c>
      <c r="C24" s="299">
        <v>1.4</v>
      </c>
      <c r="D24" s="300">
        <v>0.21</v>
      </c>
      <c r="E24" s="301">
        <v>1.19</v>
      </c>
      <c r="F24" s="302" t="s">
        <v>1183</v>
      </c>
      <c r="G24" s="301">
        <v>1.19</v>
      </c>
      <c r="H24" s="68" t="s">
        <v>684</v>
      </c>
    </row>
    <row r="25" spans="1:8" ht="12.75">
      <c r="A25" s="158">
        <v>20</v>
      </c>
      <c r="B25" s="178" t="s">
        <v>687</v>
      </c>
      <c r="C25" s="297">
        <v>0.724</v>
      </c>
      <c r="D25" s="298">
        <v>0.109</v>
      </c>
      <c r="E25" s="297" t="s">
        <v>446</v>
      </c>
      <c r="F25" s="298" t="s">
        <v>684</v>
      </c>
      <c r="G25" s="297" t="s">
        <v>446</v>
      </c>
      <c r="H25" s="189" t="s">
        <v>684</v>
      </c>
    </row>
    <row r="26" spans="1:8" ht="12.75">
      <c r="A26" s="158">
        <v>21</v>
      </c>
      <c r="B26" s="178" t="s">
        <v>688</v>
      </c>
      <c r="C26" s="297">
        <v>20.1287</v>
      </c>
      <c r="D26" s="298">
        <v>3.0193</v>
      </c>
      <c r="E26" s="297">
        <v>17.1094</v>
      </c>
      <c r="F26" s="298">
        <v>3.6086</v>
      </c>
      <c r="G26" s="297">
        <v>13.50079</v>
      </c>
      <c r="H26" s="189">
        <v>21.09</v>
      </c>
    </row>
    <row r="27" spans="1:8" ht="12.75">
      <c r="A27" s="158">
        <v>22</v>
      </c>
      <c r="B27" s="178" t="s">
        <v>689</v>
      </c>
      <c r="C27" s="297">
        <v>18.1923</v>
      </c>
      <c r="D27" s="298">
        <v>1.8192</v>
      </c>
      <c r="E27" s="297">
        <v>16.373</v>
      </c>
      <c r="F27" s="298">
        <v>16.3972</v>
      </c>
      <c r="G27" s="297">
        <v>0</v>
      </c>
      <c r="H27" s="189">
        <v>100.15</v>
      </c>
    </row>
    <row r="28" spans="1:8" ht="12.75">
      <c r="A28" s="158">
        <v>23</v>
      </c>
      <c r="B28" s="178" t="s">
        <v>690</v>
      </c>
      <c r="C28" s="297">
        <v>12.6021</v>
      </c>
      <c r="D28" s="298">
        <v>1.9977</v>
      </c>
      <c r="E28" s="297">
        <v>10.6044</v>
      </c>
      <c r="F28" s="298">
        <v>9.2583</v>
      </c>
      <c r="G28" s="297">
        <v>1.34615</v>
      </c>
      <c r="H28" s="189">
        <v>87.31</v>
      </c>
    </row>
    <row r="29" spans="1:8" ht="12.75">
      <c r="A29" s="158">
        <v>24</v>
      </c>
      <c r="B29" s="178" t="s">
        <v>691</v>
      </c>
      <c r="C29" s="299">
        <v>0.0736</v>
      </c>
      <c r="D29" s="300">
        <v>0.0108</v>
      </c>
      <c r="E29" s="301">
        <v>0.0628</v>
      </c>
      <c r="F29" s="302" t="s">
        <v>684</v>
      </c>
      <c r="G29" s="303">
        <v>0.0628</v>
      </c>
      <c r="H29" s="68" t="s">
        <v>684</v>
      </c>
    </row>
    <row r="30" spans="1:8" ht="12.75">
      <c r="A30" s="158">
        <v>25</v>
      </c>
      <c r="B30" s="178" t="s">
        <v>692</v>
      </c>
      <c r="C30" s="297">
        <v>26.4069</v>
      </c>
      <c r="D30" s="298" t="s">
        <v>445</v>
      </c>
      <c r="E30" s="297">
        <v>22.4458</v>
      </c>
      <c r="F30" s="298">
        <v>14.4539</v>
      </c>
      <c r="G30" s="297">
        <v>7.9929</v>
      </c>
      <c r="H30" s="189">
        <v>64.39</v>
      </c>
    </row>
    <row r="31" spans="1:8" ht="12.75">
      <c r="A31" s="158">
        <v>26</v>
      </c>
      <c r="B31" s="178" t="s">
        <v>693</v>
      </c>
      <c r="C31" s="297">
        <v>0.6634</v>
      </c>
      <c r="D31" s="298">
        <v>0.0995</v>
      </c>
      <c r="E31" s="297">
        <v>0.5639</v>
      </c>
      <c r="F31" s="298">
        <v>0.1885</v>
      </c>
      <c r="G31" s="297">
        <v>0.3754</v>
      </c>
      <c r="H31" s="189">
        <v>33.43</v>
      </c>
    </row>
    <row r="32" spans="1:8" ht="12.75">
      <c r="A32" s="158">
        <v>27</v>
      </c>
      <c r="B32" s="178" t="s">
        <v>694</v>
      </c>
      <c r="C32" s="297">
        <v>82.5459</v>
      </c>
      <c r="D32" s="298">
        <v>12.3819</v>
      </c>
      <c r="E32" s="297">
        <v>70.164</v>
      </c>
      <c r="F32" s="298">
        <v>32.3337</v>
      </c>
      <c r="G32" s="297">
        <v>37.83035</v>
      </c>
      <c r="H32" s="189">
        <v>46.08</v>
      </c>
    </row>
    <row r="33" spans="1:8" ht="12.75">
      <c r="A33" s="158">
        <v>28</v>
      </c>
      <c r="B33" s="178" t="s">
        <v>1034</v>
      </c>
      <c r="C33" s="297">
        <v>2.8411</v>
      </c>
      <c r="D33" s="298">
        <v>0.4262</v>
      </c>
      <c r="E33" s="297">
        <v>2.4149</v>
      </c>
      <c r="F33" s="298">
        <v>0.82076</v>
      </c>
      <c r="G33" s="297">
        <v>1.59414</v>
      </c>
      <c r="H33" s="189">
        <v>33.99</v>
      </c>
    </row>
    <row r="34" spans="1:8" ht="12.75">
      <c r="A34" s="158">
        <v>29</v>
      </c>
      <c r="B34" s="178" t="s">
        <v>695</v>
      </c>
      <c r="C34" s="297">
        <v>23.0914</v>
      </c>
      <c r="D34" s="298">
        <v>3.4637</v>
      </c>
      <c r="E34" s="297">
        <v>19.6277</v>
      </c>
      <c r="F34" s="298">
        <v>7.4967</v>
      </c>
      <c r="G34" s="297">
        <v>12.13098</v>
      </c>
      <c r="H34" s="189">
        <v>38.19</v>
      </c>
    </row>
    <row r="35" spans="1:8" s="162" customFormat="1" ht="18" customHeight="1">
      <c r="A35" s="161"/>
      <c r="B35" s="182" t="s">
        <v>1074</v>
      </c>
      <c r="C35" s="294">
        <v>0.88774</v>
      </c>
      <c r="D35" s="295">
        <v>0.09763</v>
      </c>
      <c r="E35" s="294">
        <v>0.55097</v>
      </c>
      <c r="F35" s="295">
        <v>0.16001</v>
      </c>
      <c r="G35" s="294">
        <v>0.10997</v>
      </c>
      <c r="H35" s="184"/>
    </row>
    <row r="36" spans="1:8" ht="12.75">
      <c r="A36" s="158">
        <v>1</v>
      </c>
      <c r="B36" s="178" t="s">
        <v>527</v>
      </c>
      <c r="C36" s="299">
        <v>0.3263</v>
      </c>
      <c r="D36" s="300">
        <v>0.0134</v>
      </c>
      <c r="E36" s="301">
        <v>0.3129</v>
      </c>
      <c r="F36" s="302" t="s">
        <v>684</v>
      </c>
      <c r="G36" s="301">
        <v>0.03189</v>
      </c>
      <c r="H36" s="68" t="s">
        <v>684</v>
      </c>
    </row>
    <row r="37" spans="1:8" ht="12.75">
      <c r="A37" s="158">
        <v>2</v>
      </c>
      <c r="B37" s="178" t="s">
        <v>696</v>
      </c>
      <c r="C37" s="297">
        <v>0.0297</v>
      </c>
      <c r="D37" s="298">
        <v>0.0044</v>
      </c>
      <c r="E37" s="297">
        <v>0.0252</v>
      </c>
      <c r="F37" s="298">
        <v>0.0245</v>
      </c>
      <c r="G37" s="297">
        <v>0.00067</v>
      </c>
      <c r="H37" s="129">
        <v>97.34</v>
      </c>
    </row>
    <row r="38" spans="1:8" ht="12.75">
      <c r="A38" s="158">
        <v>3</v>
      </c>
      <c r="B38" s="178" t="s">
        <v>528</v>
      </c>
      <c r="C38" s="304">
        <v>0.0422</v>
      </c>
      <c r="D38" s="297">
        <v>0.0063</v>
      </c>
      <c r="E38" s="305">
        <v>0.0359</v>
      </c>
      <c r="F38" s="298">
        <v>0.0046</v>
      </c>
      <c r="G38" s="297">
        <v>0.0313</v>
      </c>
      <c r="H38" s="189">
        <v>12.74</v>
      </c>
    </row>
    <row r="39" spans="1:8" ht="12.75">
      <c r="A39" s="178">
        <v>4</v>
      </c>
      <c r="B39" s="158" t="s">
        <v>529</v>
      </c>
      <c r="C39" s="298">
        <v>0.0071</v>
      </c>
      <c r="D39" s="297">
        <v>0.0011</v>
      </c>
      <c r="E39" s="305">
        <v>0.006</v>
      </c>
      <c r="F39" s="298">
        <v>0.0048</v>
      </c>
      <c r="G39" s="297">
        <v>0.0012</v>
      </c>
      <c r="H39" s="189">
        <v>80</v>
      </c>
    </row>
    <row r="40" spans="1:8" ht="12.75">
      <c r="A40" s="178">
        <v>5</v>
      </c>
      <c r="B40" s="158" t="s">
        <v>1380</v>
      </c>
      <c r="C40" s="298">
        <v>0.0037</v>
      </c>
      <c r="D40" s="297">
        <v>0.0006</v>
      </c>
      <c r="E40" s="305">
        <v>0.0031</v>
      </c>
      <c r="F40" s="298">
        <v>0.0029</v>
      </c>
      <c r="G40" s="297">
        <v>0.00016</v>
      </c>
      <c r="H40" s="189">
        <v>94.84</v>
      </c>
    </row>
    <row r="41" spans="1:8" ht="12.75">
      <c r="A41" s="178">
        <v>6</v>
      </c>
      <c r="B41" s="158" t="s">
        <v>700</v>
      </c>
      <c r="C41" s="298">
        <v>0.3042</v>
      </c>
      <c r="D41" s="297">
        <v>0.0456</v>
      </c>
      <c r="E41" s="305">
        <v>0.0195</v>
      </c>
      <c r="F41" s="298">
        <v>0.0077</v>
      </c>
      <c r="G41" s="297">
        <v>0.01189</v>
      </c>
      <c r="H41" s="189">
        <v>39.21</v>
      </c>
    </row>
    <row r="42" spans="1:8" ht="18" customHeight="1">
      <c r="A42" s="178">
        <v>7</v>
      </c>
      <c r="B42" s="158" t="s">
        <v>701</v>
      </c>
      <c r="C42" s="298">
        <v>0.1746</v>
      </c>
      <c r="D42" s="297">
        <v>0.0262</v>
      </c>
      <c r="E42" s="305">
        <v>0.1484</v>
      </c>
      <c r="F42" s="298">
        <v>0.1155</v>
      </c>
      <c r="G42" s="297">
        <v>0.03286</v>
      </c>
      <c r="H42" s="189">
        <v>77.85</v>
      </c>
    </row>
    <row r="43" spans="1:8" ht="7.5" customHeight="1">
      <c r="A43" s="178"/>
      <c r="B43" s="131"/>
      <c r="C43" s="306"/>
      <c r="D43" s="307"/>
      <c r="E43" s="305"/>
      <c r="F43" s="298"/>
      <c r="G43" s="297"/>
      <c r="H43" s="249"/>
    </row>
    <row r="44" spans="1:8" s="177" customFormat="1" ht="12.75">
      <c r="A44" s="778" t="s">
        <v>530</v>
      </c>
      <c r="B44" s="778"/>
      <c r="C44" s="308">
        <v>435.65921</v>
      </c>
      <c r="D44" s="309">
        <v>71.49967</v>
      </c>
      <c r="E44" s="309">
        <v>364.15953</v>
      </c>
      <c r="F44" s="309">
        <v>149.97509</v>
      </c>
      <c r="G44" s="309">
        <v>213.70904</v>
      </c>
      <c r="H44" s="180">
        <v>41.18</v>
      </c>
    </row>
    <row r="46" spans="1:5" ht="12.75">
      <c r="A46" t="s">
        <v>534</v>
      </c>
      <c r="E46" s="128"/>
    </row>
    <row r="47" ht="12.75">
      <c r="B47" t="s">
        <v>1427</v>
      </c>
    </row>
  </sheetData>
  <sheetProtection/>
  <mergeCells count="2">
    <mergeCell ref="A1:H1"/>
    <mergeCell ref="A44:B44"/>
  </mergeCells>
  <printOptions horizontalCentered="1"/>
  <pageMargins left="0.75" right="0.75" top="1" bottom="0.5" header="0.5" footer="0.25"/>
  <pageSetup horizontalDpi="600" verticalDpi="600" orientation="portrait" paperSize="9" scale="80" r:id="rId1"/>
  <headerFooter alignWithMargins="0">
    <oddHeader>&amp;LGROUND WATER</oddHeader>
    <oddFooter>&amp;C242</oddFooter>
  </headerFooter>
</worksheet>
</file>

<file path=xl/worksheets/sheet13.xml><?xml version="1.0" encoding="utf-8"?>
<worksheet xmlns="http://schemas.openxmlformats.org/spreadsheetml/2006/main" xmlns:r="http://schemas.openxmlformats.org/officeDocument/2006/relationships">
  <dimension ref="A1:J164"/>
  <sheetViews>
    <sheetView view="pageBreakPreview" zoomScale="70" zoomScaleNormal="130" zoomScaleSheetLayoutView="70" zoomScalePageLayoutView="0" workbookViewId="0" topLeftCell="A37">
      <selection activeCell="P53" sqref="P53"/>
    </sheetView>
  </sheetViews>
  <sheetFormatPr defaultColWidth="9.140625" defaultRowHeight="12.75" customHeight="1"/>
  <cols>
    <col min="1" max="1" width="5.00390625" style="234" customWidth="1"/>
    <col min="2" max="2" width="19.8515625" style="163" customWidth="1"/>
    <col min="3" max="3" width="10.140625" style="19" customWidth="1"/>
    <col min="4" max="4" width="10.57421875" style="19" customWidth="1"/>
    <col min="5" max="5" width="6.140625" style="19" customWidth="1"/>
    <col min="6" max="6" width="5.00390625" style="234" customWidth="1"/>
    <col min="7" max="7" width="19.8515625" style="163" customWidth="1"/>
    <col min="8" max="8" width="10.140625" style="19" customWidth="1"/>
    <col min="9" max="9" width="10.57421875" style="19" customWidth="1"/>
    <col min="10" max="16384" width="9.140625" style="19" customWidth="1"/>
  </cols>
  <sheetData>
    <row r="1" spans="1:9" s="193" customFormat="1" ht="12.75" customHeight="1">
      <c r="A1" s="784" t="s">
        <v>1095</v>
      </c>
      <c r="B1" s="784"/>
      <c r="C1" s="784"/>
      <c r="D1" s="784"/>
      <c r="E1" s="784"/>
      <c r="F1" s="784"/>
      <c r="G1" s="784"/>
      <c r="H1" s="784"/>
      <c r="I1" s="784"/>
    </row>
    <row r="2" spans="2:9" ht="12.75" customHeight="1">
      <c r="B2" s="237"/>
      <c r="C2" s="234"/>
      <c r="D2" s="234"/>
      <c r="E2" s="118"/>
      <c r="G2" s="237"/>
      <c r="I2" s="118" t="s">
        <v>1218</v>
      </c>
    </row>
    <row r="3" spans="1:9" s="41" customFormat="1" ht="37.5" customHeight="1">
      <c r="A3" s="47" t="s">
        <v>1581</v>
      </c>
      <c r="B3" s="47" t="s">
        <v>396</v>
      </c>
      <c r="C3" s="47" t="s">
        <v>1391</v>
      </c>
      <c r="D3" s="47" t="s">
        <v>1191</v>
      </c>
      <c r="E3" s="271"/>
      <c r="F3" s="47" t="s">
        <v>1581</v>
      </c>
      <c r="G3" s="47" t="s">
        <v>396</v>
      </c>
      <c r="H3" s="47" t="s">
        <v>1391</v>
      </c>
      <c r="I3" s="47" t="s">
        <v>1191</v>
      </c>
    </row>
    <row r="4" spans="1:9" s="41" customFormat="1" ht="12.75" customHeight="1">
      <c r="A4" s="47">
        <v>1</v>
      </c>
      <c r="B4" s="47">
        <v>2</v>
      </c>
      <c r="C4" s="47">
        <v>3</v>
      </c>
      <c r="D4" s="47">
        <v>4</v>
      </c>
      <c r="E4" s="271"/>
      <c r="F4" s="47">
        <v>1</v>
      </c>
      <c r="G4" s="47">
        <v>2</v>
      </c>
      <c r="H4" s="47">
        <v>3</v>
      </c>
      <c r="I4" s="114">
        <v>4</v>
      </c>
    </row>
    <row r="5" spans="1:9" s="41" customFormat="1" ht="12.75" customHeight="1">
      <c r="A5" s="661"/>
      <c r="B5" s="646"/>
      <c r="C5" s="117"/>
      <c r="D5" s="151"/>
      <c r="E5" s="271"/>
      <c r="F5" s="654">
        <v>4</v>
      </c>
      <c r="G5" s="648" t="s">
        <v>1169</v>
      </c>
      <c r="H5" s="583"/>
      <c r="I5" s="658"/>
    </row>
    <row r="6" spans="1:9" s="41" customFormat="1" ht="24.75" customHeight="1">
      <c r="A6" s="121">
        <v>1</v>
      </c>
      <c r="B6" s="123" t="s">
        <v>1172</v>
      </c>
      <c r="C6" s="62"/>
      <c r="D6" s="63"/>
      <c r="E6" s="282"/>
      <c r="F6" s="62"/>
      <c r="G6" s="649" t="s">
        <v>1576</v>
      </c>
      <c r="H6" s="283">
        <v>76</v>
      </c>
      <c r="I6" s="283">
        <v>65</v>
      </c>
    </row>
    <row r="7" spans="1:9" s="41" customFormat="1" ht="12.75" customHeight="1">
      <c r="A7" s="121"/>
      <c r="B7" s="269" t="s">
        <v>718</v>
      </c>
      <c r="C7" s="236">
        <v>1530</v>
      </c>
      <c r="D7" s="63">
        <v>171</v>
      </c>
      <c r="F7" s="238"/>
      <c r="G7" s="649" t="s">
        <v>1579</v>
      </c>
      <c r="H7" s="283">
        <v>56</v>
      </c>
      <c r="I7" s="63">
        <v>45</v>
      </c>
    </row>
    <row r="8" spans="1:9" s="41" customFormat="1" ht="12.75" customHeight="1">
      <c r="A8" s="119"/>
      <c r="B8" s="269" t="s">
        <v>719</v>
      </c>
      <c r="C8" s="236">
        <v>386</v>
      </c>
      <c r="D8" s="283">
        <v>35</v>
      </c>
      <c r="E8" s="282"/>
      <c r="F8" s="238"/>
      <c r="G8" s="649" t="s">
        <v>1577</v>
      </c>
      <c r="H8" s="283">
        <v>26</v>
      </c>
      <c r="I8" s="283">
        <v>20</v>
      </c>
    </row>
    <row r="9" spans="1:9" s="41" customFormat="1" ht="12.75" customHeight="1">
      <c r="A9" s="119"/>
      <c r="B9" s="269" t="s">
        <v>367</v>
      </c>
      <c r="C9" s="236">
        <v>585</v>
      </c>
      <c r="D9" s="283">
        <v>585</v>
      </c>
      <c r="E9" s="282"/>
      <c r="F9" s="238"/>
      <c r="G9" s="649" t="s">
        <v>1578</v>
      </c>
      <c r="H9" s="283">
        <v>34</v>
      </c>
      <c r="I9" s="283">
        <v>25</v>
      </c>
    </row>
    <row r="10" spans="1:9" s="41" customFormat="1" ht="12.75" customHeight="1">
      <c r="A10" s="119"/>
      <c r="B10" s="335" t="s">
        <v>647</v>
      </c>
      <c r="C10" s="336">
        <v>2501</v>
      </c>
      <c r="D10" s="337">
        <f>SUM(D7:D9)</f>
        <v>791</v>
      </c>
      <c r="E10" s="330"/>
      <c r="F10" s="238"/>
      <c r="G10" s="649" t="s">
        <v>600</v>
      </c>
      <c r="H10" s="283">
        <v>29</v>
      </c>
      <c r="I10" s="283">
        <v>15</v>
      </c>
    </row>
    <row r="11" spans="1:9" s="41" customFormat="1" ht="12.75" customHeight="1">
      <c r="A11" s="119"/>
      <c r="B11" s="228"/>
      <c r="C11" s="62"/>
      <c r="D11" s="283"/>
      <c r="E11" s="282"/>
      <c r="F11" s="238"/>
      <c r="G11" s="649" t="s">
        <v>1121</v>
      </c>
      <c r="H11" s="283">
        <v>20</v>
      </c>
      <c r="I11" s="283">
        <v>15</v>
      </c>
    </row>
    <row r="12" spans="1:9" s="41" customFormat="1" ht="12.75" customHeight="1">
      <c r="A12" s="121">
        <v>2</v>
      </c>
      <c r="B12" s="268" t="s">
        <v>1171</v>
      </c>
      <c r="C12" s="62"/>
      <c r="D12" s="63"/>
      <c r="E12" s="282"/>
      <c r="F12" s="238"/>
      <c r="G12" s="649" t="s">
        <v>1122</v>
      </c>
      <c r="H12" s="283">
        <v>17</v>
      </c>
      <c r="I12" s="283">
        <v>17</v>
      </c>
    </row>
    <row r="13" spans="1:9" s="41" customFormat="1" ht="12.75" customHeight="1">
      <c r="A13" s="119"/>
      <c r="B13" s="269" t="s">
        <v>1064</v>
      </c>
      <c r="C13" s="63"/>
      <c r="D13" s="63">
        <v>891</v>
      </c>
      <c r="E13" s="282"/>
      <c r="F13" s="238"/>
      <c r="G13" s="649" t="s">
        <v>1392</v>
      </c>
      <c r="H13" s="647" t="s">
        <v>1379</v>
      </c>
      <c r="I13" s="283" t="s">
        <v>1557</v>
      </c>
    </row>
    <row r="14" spans="1:9" s="41" customFormat="1" ht="12.75" customHeight="1">
      <c r="A14" s="119"/>
      <c r="B14" s="269" t="s">
        <v>591</v>
      </c>
      <c r="C14" s="236">
        <v>2800</v>
      </c>
      <c r="D14" s="283">
        <v>152</v>
      </c>
      <c r="E14" s="282"/>
      <c r="F14" s="238"/>
      <c r="G14" s="650" t="s">
        <v>647</v>
      </c>
      <c r="H14" s="337">
        <f>SUM(H6:H13)</f>
        <v>258</v>
      </c>
      <c r="I14" s="337">
        <v>202</v>
      </c>
    </row>
    <row r="15" spans="1:9" s="41" customFormat="1" ht="12.75" customHeight="1">
      <c r="A15" s="119"/>
      <c r="B15" s="269" t="s">
        <v>1394</v>
      </c>
      <c r="C15" s="236">
        <v>900</v>
      </c>
      <c r="D15" s="283">
        <v>111</v>
      </c>
      <c r="E15" s="282"/>
      <c r="F15" s="62"/>
      <c r="G15" s="63"/>
      <c r="H15" s="63"/>
      <c r="I15" s="63"/>
    </row>
    <row r="16" spans="1:9" s="41" customFormat="1" ht="12.75" customHeight="1">
      <c r="A16" s="119"/>
      <c r="B16" s="269" t="s">
        <v>592</v>
      </c>
      <c r="C16" s="236" t="s">
        <v>1096</v>
      </c>
      <c r="D16" s="283">
        <v>26</v>
      </c>
      <c r="E16" s="282"/>
      <c r="F16" s="241">
        <v>5</v>
      </c>
      <c r="G16" s="651" t="s">
        <v>1173</v>
      </c>
      <c r="H16" s="494"/>
      <c r="I16" s="494"/>
    </row>
    <row r="17" spans="1:9" s="41" customFormat="1" ht="12.75" customHeight="1">
      <c r="A17" s="119"/>
      <c r="B17" s="269" t="s">
        <v>1097</v>
      </c>
      <c r="C17" s="236"/>
      <c r="D17" s="283">
        <v>132</v>
      </c>
      <c r="E17" s="282"/>
      <c r="F17" s="242"/>
      <c r="G17" s="632" t="s">
        <v>714</v>
      </c>
      <c r="H17" s="639">
        <v>161</v>
      </c>
      <c r="I17" s="639">
        <v>130</v>
      </c>
    </row>
    <row r="18" spans="1:9" s="41" customFormat="1" ht="12.75" customHeight="1">
      <c r="A18" s="119"/>
      <c r="B18" s="269" t="s">
        <v>1098</v>
      </c>
      <c r="C18" s="236"/>
      <c r="D18" s="283">
        <v>112</v>
      </c>
      <c r="E18" s="282"/>
      <c r="F18" s="242"/>
      <c r="G18" s="632" t="s">
        <v>1398</v>
      </c>
      <c r="H18" s="639">
        <v>140</v>
      </c>
      <c r="I18" s="639">
        <v>15</v>
      </c>
    </row>
    <row r="19" spans="1:9" s="41" customFormat="1" ht="12.75" customHeight="1">
      <c r="A19" s="119"/>
      <c r="B19" s="269" t="s">
        <v>1099</v>
      </c>
      <c r="C19" s="236"/>
      <c r="D19" s="283">
        <v>48</v>
      </c>
      <c r="E19" s="282"/>
      <c r="F19" s="242"/>
      <c r="G19" s="632" t="s">
        <v>1418</v>
      </c>
      <c r="H19" s="639">
        <v>136</v>
      </c>
      <c r="I19" s="639">
        <v>20</v>
      </c>
    </row>
    <row r="20" spans="1:9" s="41" customFormat="1" ht="12.75" customHeight="1">
      <c r="A20" s="119"/>
      <c r="B20" s="269" t="s">
        <v>1100</v>
      </c>
      <c r="C20" s="236"/>
      <c r="D20" s="283">
        <v>48</v>
      </c>
      <c r="E20" s="282"/>
      <c r="F20" s="242"/>
      <c r="G20" s="632" t="s">
        <v>1419</v>
      </c>
      <c r="H20" s="639">
        <v>75</v>
      </c>
      <c r="I20" s="639">
        <v>4</v>
      </c>
    </row>
    <row r="21" spans="1:9" s="41" customFormat="1" ht="12.75" customHeight="1">
      <c r="A21" s="119"/>
      <c r="B21" s="269" t="s">
        <v>1101</v>
      </c>
      <c r="C21" s="236"/>
      <c r="D21" s="283">
        <v>64</v>
      </c>
      <c r="E21" s="282"/>
      <c r="F21" s="242"/>
      <c r="G21" s="632" t="s">
        <v>1420</v>
      </c>
      <c r="H21" s="656">
        <v>141</v>
      </c>
      <c r="I21" s="639">
        <v>13</v>
      </c>
    </row>
    <row r="22" spans="1:9" s="41" customFormat="1" ht="12.75" customHeight="1">
      <c r="A22" s="119"/>
      <c r="B22" s="269" t="s">
        <v>1102</v>
      </c>
      <c r="C22" s="236"/>
      <c r="D22" s="283">
        <v>56</v>
      </c>
      <c r="E22" s="282"/>
      <c r="F22" s="242"/>
      <c r="G22" s="632" t="s">
        <v>1119</v>
      </c>
      <c r="H22" s="656">
        <v>60</v>
      </c>
      <c r="I22" s="639">
        <v>2.3</v>
      </c>
    </row>
    <row r="23" spans="1:9" s="41" customFormat="1" ht="12.75" customHeight="1">
      <c r="A23" s="119"/>
      <c r="B23" s="269" t="s">
        <v>1103</v>
      </c>
      <c r="C23" s="236"/>
      <c r="D23" s="283">
        <v>41</v>
      </c>
      <c r="E23" s="282"/>
      <c r="F23" s="243"/>
      <c r="G23" s="636" t="s">
        <v>647</v>
      </c>
      <c r="H23" s="640">
        <f>SUM(H17:H22)</f>
        <v>713</v>
      </c>
      <c r="I23" s="640">
        <f>SUM(I17:I22)</f>
        <v>184.3</v>
      </c>
    </row>
    <row r="24" spans="1:9" s="41" customFormat="1" ht="12.75" customHeight="1">
      <c r="A24" s="119"/>
      <c r="B24" s="269" t="s">
        <v>1104</v>
      </c>
      <c r="C24" s="236"/>
      <c r="D24" s="283">
        <v>40</v>
      </c>
      <c r="E24" s="282"/>
      <c r="F24" s="243"/>
      <c r="G24" s="636"/>
      <c r="H24" s="640"/>
      <c r="I24" s="640"/>
    </row>
    <row r="25" spans="1:9" s="41" customFormat="1" ht="12.75" customHeight="1">
      <c r="A25" s="119"/>
      <c r="B25" s="269" t="s">
        <v>1105</v>
      </c>
      <c r="C25" s="236"/>
      <c r="D25" s="283">
        <v>40</v>
      </c>
      <c r="E25" s="282"/>
      <c r="F25" s="241">
        <v>6</v>
      </c>
      <c r="G25" s="631" t="s">
        <v>1123</v>
      </c>
      <c r="H25" s="494"/>
      <c r="I25" s="494"/>
    </row>
    <row r="26" spans="1:9" s="41" customFormat="1" ht="12.75" customHeight="1">
      <c r="A26" s="119"/>
      <c r="B26" s="269" t="s">
        <v>1106</v>
      </c>
      <c r="C26" s="236"/>
      <c r="D26" s="283">
        <v>24</v>
      </c>
      <c r="E26" s="282"/>
      <c r="F26" s="241"/>
      <c r="G26" s="632" t="s">
        <v>1409</v>
      </c>
      <c r="H26" s="639">
        <v>80</v>
      </c>
      <c r="I26" s="494">
        <v>27</v>
      </c>
    </row>
    <row r="27" spans="1:9" s="41" customFormat="1" ht="12.75" customHeight="1">
      <c r="A27" s="119"/>
      <c r="B27" s="269" t="s">
        <v>1107</v>
      </c>
      <c r="C27" s="236"/>
      <c r="D27" s="283">
        <v>64</v>
      </c>
      <c r="E27" s="282"/>
      <c r="F27" s="241"/>
      <c r="G27" s="632" t="s">
        <v>1399</v>
      </c>
      <c r="H27" s="639">
        <v>375</v>
      </c>
      <c r="I27" s="494">
        <v>375</v>
      </c>
    </row>
    <row r="28" spans="1:9" s="41" customFormat="1" ht="12.75" customHeight="1">
      <c r="A28" s="119"/>
      <c r="B28" s="269" t="s">
        <v>1108</v>
      </c>
      <c r="C28" s="236"/>
      <c r="D28" s="283">
        <v>41</v>
      </c>
      <c r="E28" s="282"/>
      <c r="F28" s="241"/>
      <c r="G28" s="632" t="s">
        <v>1408</v>
      </c>
      <c r="H28" s="639">
        <v>230</v>
      </c>
      <c r="I28" s="494">
        <v>230</v>
      </c>
    </row>
    <row r="29" spans="1:9" s="41" customFormat="1" ht="12.75" customHeight="1">
      <c r="A29" s="119"/>
      <c r="B29" s="269" t="s">
        <v>1109</v>
      </c>
      <c r="C29" s="236"/>
      <c r="D29" s="283">
        <v>45</v>
      </c>
      <c r="E29" s="282"/>
      <c r="F29" s="241"/>
      <c r="G29" s="632" t="s">
        <v>1124</v>
      </c>
      <c r="H29" s="639">
        <v>160</v>
      </c>
      <c r="I29" s="494">
        <v>160</v>
      </c>
    </row>
    <row r="30" spans="1:9" s="41" customFormat="1" ht="12.75" customHeight="1">
      <c r="A30" s="119"/>
      <c r="B30" s="269" t="s">
        <v>1110</v>
      </c>
      <c r="C30" s="236"/>
      <c r="D30" s="283">
        <v>102</v>
      </c>
      <c r="E30" s="282"/>
      <c r="F30" s="241"/>
      <c r="G30" s="632" t="s">
        <v>719</v>
      </c>
      <c r="H30" s="639">
        <v>325</v>
      </c>
      <c r="I30" s="494">
        <v>325</v>
      </c>
    </row>
    <row r="31" spans="1:9" s="41" customFormat="1" ht="12.75" customHeight="1">
      <c r="A31" s="119"/>
      <c r="B31" s="269" t="s">
        <v>1111</v>
      </c>
      <c r="C31" s="236"/>
      <c r="D31" s="283">
        <v>160</v>
      </c>
      <c r="E31" s="282"/>
      <c r="F31" s="241"/>
      <c r="G31" s="632" t="s">
        <v>721</v>
      </c>
      <c r="H31" s="639">
        <v>270</v>
      </c>
      <c r="I31" s="494">
        <v>34</v>
      </c>
    </row>
    <row r="32" spans="1:9" s="41" customFormat="1" ht="12.75" customHeight="1">
      <c r="A32" s="119"/>
      <c r="B32" s="269" t="s">
        <v>1112</v>
      </c>
      <c r="C32" s="236"/>
      <c r="D32" s="283">
        <v>160</v>
      </c>
      <c r="E32" s="282"/>
      <c r="F32" s="241"/>
      <c r="G32" s="632" t="s">
        <v>1125</v>
      </c>
      <c r="H32" s="639">
        <v>117</v>
      </c>
      <c r="I32" s="494">
        <v>22</v>
      </c>
    </row>
    <row r="33" spans="1:9" s="41" customFormat="1" ht="12.75" customHeight="1">
      <c r="A33" s="119"/>
      <c r="B33" s="269" t="s">
        <v>1113</v>
      </c>
      <c r="C33" s="236"/>
      <c r="D33" s="283">
        <v>48</v>
      </c>
      <c r="E33" s="282"/>
      <c r="F33" s="241"/>
      <c r="G33" s="632" t="s">
        <v>1421</v>
      </c>
      <c r="H33" s="639">
        <v>80</v>
      </c>
      <c r="I33" s="494">
        <v>20</v>
      </c>
    </row>
    <row r="34" spans="1:9" s="41" customFormat="1" ht="12.75" customHeight="1">
      <c r="A34" s="119"/>
      <c r="B34" s="269" t="s">
        <v>1114</v>
      </c>
      <c r="C34" s="236"/>
      <c r="D34" s="283">
        <v>16</v>
      </c>
      <c r="E34" s="282"/>
      <c r="F34" s="241"/>
      <c r="G34" s="632" t="s">
        <v>1422</v>
      </c>
      <c r="H34" s="639">
        <v>48</v>
      </c>
      <c r="I34" s="494">
        <v>20</v>
      </c>
    </row>
    <row r="35" spans="1:9" s="41" customFormat="1" ht="12.75" customHeight="1">
      <c r="A35" s="119"/>
      <c r="B35" s="269" t="s">
        <v>1115</v>
      </c>
      <c r="C35" s="236"/>
      <c r="D35" s="283">
        <v>32</v>
      </c>
      <c r="E35" s="282"/>
      <c r="F35" s="241"/>
      <c r="G35" s="632" t="s">
        <v>1031</v>
      </c>
      <c r="H35" s="639">
        <v>860</v>
      </c>
      <c r="I35" s="494">
        <v>125</v>
      </c>
    </row>
    <row r="36" spans="1:9" s="41" customFormat="1" ht="12.75" customHeight="1">
      <c r="A36" s="119"/>
      <c r="B36" s="269" t="s">
        <v>1116</v>
      </c>
      <c r="C36" s="236"/>
      <c r="D36" s="283">
        <v>25</v>
      </c>
      <c r="E36" s="282"/>
      <c r="F36" s="241"/>
      <c r="G36" s="632" t="s">
        <v>1423</v>
      </c>
      <c r="H36" s="639">
        <v>37</v>
      </c>
      <c r="I36" s="494">
        <v>14</v>
      </c>
    </row>
    <row r="37" spans="1:9" s="41" customFormat="1" ht="12.75" customHeight="1">
      <c r="A37" s="119"/>
      <c r="B37" s="269" t="s">
        <v>1117</v>
      </c>
      <c r="C37" s="236"/>
      <c r="D37" s="283">
        <v>42</v>
      </c>
      <c r="E37" s="282"/>
      <c r="F37" s="241"/>
      <c r="G37" s="632" t="s">
        <v>1126</v>
      </c>
      <c r="H37" s="639">
        <v>96</v>
      </c>
      <c r="I37" s="494">
        <v>26</v>
      </c>
    </row>
    <row r="38" spans="1:9" s="41" customFormat="1" ht="12.75" customHeight="1">
      <c r="A38" s="119"/>
      <c r="B38" s="269" t="s">
        <v>1118</v>
      </c>
      <c r="C38" s="236"/>
      <c r="D38" s="283">
        <v>64</v>
      </c>
      <c r="E38" s="282"/>
      <c r="F38" s="242"/>
      <c r="G38" s="494" t="s">
        <v>1424</v>
      </c>
      <c r="H38" s="494">
        <v>184</v>
      </c>
      <c r="I38" s="494">
        <v>29</v>
      </c>
    </row>
    <row r="39" spans="1:9" s="41" customFormat="1" ht="12.75" customHeight="1">
      <c r="A39" s="119"/>
      <c r="B39" s="335" t="s">
        <v>647</v>
      </c>
      <c r="C39" s="336">
        <f>SUM(C14:C38)</f>
        <v>3700</v>
      </c>
      <c r="D39" s="337">
        <f>SUM(D13:D38)</f>
        <v>2584</v>
      </c>
      <c r="E39" s="282"/>
      <c r="F39" s="242"/>
      <c r="G39" s="636" t="s">
        <v>647</v>
      </c>
      <c r="H39" s="495">
        <f>SUM(H26:H38)</f>
        <v>2862</v>
      </c>
      <c r="I39" s="495">
        <f>SUM(I26:I38)</f>
        <v>1407</v>
      </c>
    </row>
    <row r="40" spans="1:9" s="41" customFormat="1" ht="12.75" customHeight="1">
      <c r="A40" s="119"/>
      <c r="B40" s="269"/>
      <c r="C40" s="236"/>
      <c r="D40" s="283"/>
      <c r="E40" s="282"/>
      <c r="F40" s="62"/>
      <c r="G40" s="63"/>
      <c r="H40" s="63"/>
      <c r="I40" s="63"/>
    </row>
    <row r="41" spans="1:9" s="41" customFormat="1" ht="12.75" customHeight="1">
      <c r="A41" s="121">
        <v>3</v>
      </c>
      <c r="B41" s="268" t="s">
        <v>1170</v>
      </c>
      <c r="C41" s="62"/>
      <c r="D41" s="283"/>
      <c r="E41" s="282"/>
      <c r="F41" s="655">
        <v>7</v>
      </c>
      <c r="G41" s="652" t="s">
        <v>1127</v>
      </c>
      <c r="H41" s="63"/>
      <c r="I41" s="63"/>
    </row>
    <row r="42" spans="1:9" s="41" customFormat="1" ht="12.75" customHeight="1">
      <c r="A42" s="119"/>
      <c r="B42" s="269" t="s">
        <v>240</v>
      </c>
      <c r="C42" s="236" t="s">
        <v>1168</v>
      </c>
      <c r="D42" s="286" t="s">
        <v>451</v>
      </c>
      <c r="E42" s="282"/>
      <c r="F42" s="238"/>
      <c r="G42" s="649" t="s">
        <v>257</v>
      </c>
      <c r="H42" s="283">
        <v>16</v>
      </c>
      <c r="I42" s="63">
        <v>3.2</v>
      </c>
    </row>
    <row r="43" spans="1:9" s="41" customFormat="1" ht="12.75" customHeight="1">
      <c r="A43" s="119"/>
      <c r="B43" s="269" t="s">
        <v>520</v>
      </c>
      <c r="C43" s="236">
        <v>510</v>
      </c>
      <c r="D43" s="284">
        <v>510</v>
      </c>
      <c r="E43" s="282"/>
      <c r="F43" s="238"/>
      <c r="G43" s="649" t="s">
        <v>1135</v>
      </c>
      <c r="H43" s="283">
        <v>50</v>
      </c>
      <c r="I43" s="229" t="s">
        <v>1557</v>
      </c>
    </row>
    <row r="44" spans="1:9" s="41" customFormat="1" ht="12.75" customHeight="1">
      <c r="A44" s="238"/>
      <c r="B44" s="269" t="s">
        <v>1395</v>
      </c>
      <c r="C44" s="236">
        <v>300</v>
      </c>
      <c r="D44" s="63">
        <v>300</v>
      </c>
      <c r="E44" s="282"/>
      <c r="F44" s="238"/>
      <c r="G44" s="649" t="s">
        <v>1136</v>
      </c>
      <c r="H44" s="283">
        <v>67</v>
      </c>
      <c r="I44" s="229">
        <v>4.8</v>
      </c>
    </row>
    <row r="45" spans="1:9" s="41" customFormat="1" ht="12.75" customHeight="1">
      <c r="A45" s="119"/>
      <c r="B45" s="269" t="s">
        <v>1396</v>
      </c>
      <c r="C45" s="236">
        <v>233</v>
      </c>
      <c r="D45" s="283">
        <v>160</v>
      </c>
      <c r="E45" s="282"/>
      <c r="F45" s="238"/>
      <c r="G45" s="649" t="s">
        <v>1137</v>
      </c>
      <c r="H45" s="283">
        <v>34</v>
      </c>
      <c r="I45" s="229" t="s">
        <v>1557</v>
      </c>
    </row>
    <row r="46" spans="1:9" s="41" customFormat="1" ht="12.75" customHeight="1">
      <c r="A46" s="119"/>
      <c r="B46" s="269" t="s">
        <v>239</v>
      </c>
      <c r="C46" s="236">
        <v>100</v>
      </c>
      <c r="D46" s="283">
        <v>100</v>
      </c>
      <c r="E46" s="282"/>
      <c r="F46" s="238"/>
      <c r="G46" s="649" t="s">
        <v>1138</v>
      </c>
      <c r="H46" s="283">
        <v>105</v>
      </c>
      <c r="I46" s="229">
        <v>12.8</v>
      </c>
    </row>
    <row r="47" spans="1:9" s="41" customFormat="1" ht="12.75" customHeight="1">
      <c r="A47" s="119"/>
      <c r="B47" s="269" t="s">
        <v>1397</v>
      </c>
      <c r="C47" s="236">
        <v>226</v>
      </c>
      <c r="D47" s="283">
        <v>31</v>
      </c>
      <c r="E47" s="282"/>
      <c r="F47" s="238"/>
      <c r="G47" s="649" t="s">
        <v>1139</v>
      </c>
      <c r="H47" s="283">
        <v>25</v>
      </c>
      <c r="I47" s="229" t="s">
        <v>1557</v>
      </c>
    </row>
    <row r="48" spans="1:9" s="41" customFormat="1" ht="12.75" customHeight="1">
      <c r="A48" s="119"/>
      <c r="B48" s="269" t="s">
        <v>1410</v>
      </c>
      <c r="C48" s="236">
        <v>140</v>
      </c>
      <c r="D48" s="647" t="s">
        <v>1379</v>
      </c>
      <c r="E48" s="282"/>
      <c r="F48" s="238"/>
      <c r="G48" s="649" t="s">
        <v>258</v>
      </c>
      <c r="H48" s="283">
        <v>46</v>
      </c>
      <c r="I48" s="229">
        <v>11.2</v>
      </c>
    </row>
    <row r="49" spans="1:9" s="41" customFormat="1" ht="12.75" customHeight="1">
      <c r="A49" s="119"/>
      <c r="B49" s="269" t="s">
        <v>593</v>
      </c>
      <c r="C49" s="236">
        <v>400</v>
      </c>
      <c r="D49" s="647" t="s">
        <v>1379</v>
      </c>
      <c r="E49" s="282"/>
      <c r="F49" s="238"/>
      <c r="G49" s="649" t="s">
        <v>1131</v>
      </c>
      <c r="H49" s="283">
        <v>64</v>
      </c>
      <c r="I49" s="229">
        <v>24</v>
      </c>
    </row>
    <row r="50" spans="1:9" s="41" customFormat="1" ht="12.75" customHeight="1">
      <c r="A50" s="119"/>
      <c r="B50" s="269" t="s">
        <v>594</v>
      </c>
      <c r="C50" s="236">
        <v>200</v>
      </c>
      <c r="D50" s="647" t="s">
        <v>1379</v>
      </c>
      <c r="E50" s="282"/>
      <c r="F50" s="238"/>
      <c r="G50" s="649" t="s">
        <v>1132</v>
      </c>
      <c r="H50" s="283">
        <v>31</v>
      </c>
      <c r="I50" s="229">
        <v>9.6</v>
      </c>
    </row>
    <row r="51" spans="1:9" s="41" customFormat="1" ht="12.75" customHeight="1">
      <c r="A51" s="119"/>
      <c r="B51" s="269" t="s">
        <v>595</v>
      </c>
      <c r="C51" s="236">
        <v>300</v>
      </c>
      <c r="D51" s="647" t="s">
        <v>1379</v>
      </c>
      <c r="E51" s="282"/>
      <c r="F51" s="238"/>
      <c r="G51" s="649" t="s">
        <v>259</v>
      </c>
      <c r="H51" s="283">
        <v>51</v>
      </c>
      <c r="I51" s="229">
        <v>16</v>
      </c>
    </row>
    <row r="52" spans="1:9" s="41" customFormat="1" ht="12.75" customHeight="1">
      <c r="A52" s="238"/>
      <c r="B52" s="269" t="s">
        <v>596</v>
      </c>
      <c r="C52" s="236">
        <v>100</v>
      </c>
      <c r="D52" s="647" t="s">
        <v>1379</v>
      </c>
      <c r="E52" s="282"/>
      <c r="F52" s="238"/>
      <c r="G52" s="649" t="s">
        <v>1133</v>
      </c>
      <c r="H52" s="283">
        <v>19</v>
      </c>
      <c r="I52" s="229">
        <v>6.4</v>
      </c>
    </row>
    <row r="53" spans="1:9" s="41" customFormat="1" ht="12.75" customHeight="1">
      <c r="A53" s="119"/>
      <c r="B53" s="269" t="s">
        <v>597</v>
      </c>
      <c r="C53" s="236">
        <v>150</v>
      </c>
      <c r="D53" s="647" t="s">
        <v>1379</v>
      </c>
      <c r="E53" s="282"/>
      <c r="F53" s="238"/>
      <c r="G53" s="649" t="s">
        <v>1134</v>
      </c>
      <c r="H53" s="283">
        <v>82</v>
      </c>
      <c r="I53" s="229">
        <v>24</v>
      </c>
    </row>
    <row r="54" spans="1:9" s="41" customFormat="1" ht="12.75" customHeight="1">
      <c r="A54" s="119"/>
      <c r="B54" s="269" t="s">
        <v>598</v>
      </c>
      <c r="C54" s="236">
        <v>100</v>
      </c>
      <c r="D54" s="647" t="s">
        <v>1379</v>
      </c>
      <c r="E54" s="282"/>
      <c r="F54" s="238"/>
      <c r="G54" s="649" t="s">
        <v>260</v>
      </c>
      <c r="H54" s="283">
        <v>110</v>
      </c>
      <c r="I54" s="229">
        <v>44.8</v>
      </c>
    </row>
    <row r="55" spans="1:9" s="41" customFormat="1" ht="12.75" customHeight="1">
      <c r="A55" s="119"/>
      <c r="B55" s="269" t="s">
        <v>599</v>
      </c>
      <c r="C55" s="236">
        <v>144</v>
      </c>
      <c r="D55" s="647" t="s">
        <v>1379</v>
      </c>
      <c r="E55" s="282"/>
      <c r="F55" s="238"/>
      <c r="G55" s="649" t="s">
        <v>261</v>
      </c>
      <c r="H55" s="283">
        <v>48</v>
      </c>
      <c r="I55" s="229">
        <v>27.2</v>
      </c>
    </row>
    <row r="56" spans="1:9" s="41" customFormat="1" ht="12.75" customHeight="1">
      <c r="A56" s="119"/>
      <c r="B56" s="269" t="s">
        <v>255</v>
      </c>
      <c r="C56" s="236">
        <v>860</v>
      </c>
      <c r="D56" s="647">
        <v>290</v>
      </c>
      <c r="E56" s="282"/>
      <c r="F56" s="238"/>
      <c r="G56" s="649" t="s">
        <v>262</v>
      </c>
      <c r="H56" s="283">
        <v>28</v>
      </c>
      <c r="I56" s="229">
        <v>21.6</v>
      </c>
    </row>
    <row r="57" spans="1:9" s="41" customFormat="1" ht="12.75" customHeight="1">
      <c r="A57" s="71"/>
      <c r="B57" s="659" t="s">
        <v>647</v>
      </c>
      <c r="C57" s="469">
        <f>SUM(C43:C56)</f>
        <v>3763</v>
      </c>
      <c r="D57" s="660">
        <f>SUM(D43:D56)</f>
        <v>1391</v>
      </c>
      <c r="E57" s="282"/>
      <c r="F57" s="238"/>
      <c r="G57" s="649" t="s">
        <v>263</v>
      </c>
      <c r="H57" s="283">
        <v>54</v>
      </c>
      <c r="I57" s="229">
        <v>24</v>
      </c>
    </row>
    <row r="58" spans="5:9" s="41" customFormat="1" ht="12.75" customHeight="1">
      <c r="E58" s="282"/>
      <c r="F58" s="238"/>
      <c r="G58" s="649" t="s">
        <v>264</v>
      </c>
      <c r="H58" s="283">
        <v>74</v>
      </c>
      <c r="I58" s="229">
        <v>9.6</v>
      </c>
    </row>
    <row r="59" spans="5:9" s="41" customFormat="1" ht="12.75" customHeight="1">
      <c r="E59" s="282"/>
      <c r="F59" s="622"/>
      <c r="G59" s="653" t="s">
        <v>265</v>
      </c>
      <c r="H59" s="657">
        <v>40</v>
      </c>
      <c r="I59" s="232">
        <v>24.8</v>
      </c>
    </row>
    <row r="60" spans="1:9" s="193" customFormat="1" ht="12.75" customHeight="1">
      <c r="A60" s="784" t="s">
        <v>1246</v>
      </c>
      <c r="B60" s="784"/>
      <c r="C60" s="784"/>
      <c r="D60" s="784"/>
      <c r="E60" s="784"/>
      <c r="F60" s="784"/>
      <c r="G60" s="784"/>
      <c r="H60" s="784"/>
      <c r="I60" s="784"/>
    </row>
    <row r="61" spans="2:9" ht="12.75" customHeight="1">
      <c r="B61" s="237"/>
      <c r="C61" s="234"/>
      <c r="D61" s="234"/>
      <c r="E61" s="118"/>
      <c r="G61" s="237"/>
      <c r="I61" s="118" t="s">
        <v>1218</v>
      </c>
    </row>
    <row r="62" spans="1:9" s="239" customFormat="1" ht="38.25" customHeight="1">
      <c r="A62" s="116" t="s">
        <v>1581</v>
      </c>
      <c r="B62" s="47" t="s">
        <v>396</v>
      </c>
      <c r="C62" s="116" t="s">
        <v>1391</v>
      </c>
      <c r="D62" s="47" t="s">
        <v>1191</v>
      </c>
      <c r="E62" s="137"/>
      <c r="F62" s="47" t="s">
        <v>1581</v>
      </c>
      <c r="G62" s="47" t="s">
        <v>396</v>
      </c>
      <c r="H62" s="116" t="s">
        <v>1391</v>
      </c>
      <c r="I62" s="47" t="s">
        <v>1191</v>
      </c>
    </row>
    <row r="63" spans="1:9" s="239" customFormat="1" ht="12.75" customHeight="1">
      <c r="A63" s="666">
        <v>1</v>
      </c>
      <c r="B63" s="233">
        <v>2</v>
      </c>
      <c r="C63" s="666">
        <v>3</v>
      </c>
      <c r="D63" s="233">
        <v>4</v>
      </c>
      <c r="E63" s="240"/>
      <c r="F63" s="233">
        <v>1</v>
      </c>
      <c r="G63" s="233">
        <v>2</v>
      </c>
      <c r="H63" s="666">
        <v>3</v>
      </c>
      <c r="I63" s="145">
        <v>4</v>
      </c>
    </row>
    <row r="64" spans="1:9" s="41" customFormat="1" ht="12.75" customHeight="1">
      <c r="A64" s="69"/>
      <c r="B64" s="74" t="s">
        <v>680</v>
      </c>
      <c r="C64" s="583"/>
      <c r="D64" s="583"/>
      <c r="E64" s="662"/>
      <c r="F64" s="69"/>
      <c r="G64" s="583"/>
      <c r="H64" s="583"/>
      <c r="I64" s="583"/>
    </row>
    <row r="65" spans="1:9" s="41" customFormat="1" ht="12.75" customHeight="1">
      <c r="A65" s="238"/>
      <c r="B65" s="649" t="s">
        <v>266</v>
      </c>
      <c r="C65" s="283">
        <v>22</v>
      </c>
      <c r="D65" s="285">
        <v>9.6</v>
      </c>
      <c r="E65" s="662"/>
      <c r="F65" s="242">
        <v>9</v>
      </c>
      <c r="G65" s="631" t="s">
        <v>1140</v>
      </c>
      <c r="H65" s="494"/>
      <c r="I65" s="639"/>
    </row>
    <row r="66" spans="1:9" s="41" customFormat="1" ht="12.75" customHeight="1">
      <c r="A66" s="238"/>
      <c r="B66" s="649" t="s">
        <v>267</v>
      </c>
      <c r="C66" s="283">
        <v>169</v>
      </c>
      <c r="D66" s="229">
        <v>68.4</v>
      </c>
      <c r="E66" s="662"/>
      <c r="F66" s="242"/>
      <c r="G66" s="632" t="s">
        <v>1141</v>
      </c>
      <c r="H66" s="639">
        <v>493</v>
      </c>
      <c r="I66" s="639">
        <v>199</v>
      </c>
    </row>
    <row r="67" spans="1:10" s="41" customFormat="1" ht="12.75" customHeight="1">
      <c r="A67" s="238"/>
      <c r="B67" s="649" t="s">
        <v>268</v>
      </c>
      <c r="C67" s="283">
        <v>130</v>
      </c>
      <c r="D67" s="229">
        <v>43.2</v>
      </c>
      <c r="E67" s="662"/>
      <c r="F67" s="242"/>
      <c r="G67" s="632" t="s">
        <v>1142</v>
      </c>
      <c r="H67" s="639">
        <v>541</v>
      </c>
      <c r="I67" s="639">
        <v>277</v>
      </c>
      <c r="J67" s="41" t="s">
        <v>1557</v>
      </c>
    </row>
    <row r="68" spans="1:10" s="41" customFormat="1" ht="12.75" customHeight="1">
      <c r="A68" s="238"/>
      <c r="B68" s="649" t="s">
        <v>269</v>
      </c>
      <c r="C68" s="283">
        <v>48</v>
      </c>
      <c r="D68" s="229">
        <v>9.6</v>
      </c>
      <c r="E68" s="662"/>
      <c r="F68" s="242"/>
      <c r="G68" s="632" t="s">
        <v>1143</v>
      </c>
      <c r="H68" s="639">
        <v>344</v>
      </c>
      <c r="I68" s="639">
        <v>32</v>
      </c>
      <c r="J68" s="41" t="s">
        <v>1557</v>
      </c>
    </row>
    <row r="69" spans="1:9" s="41" customFormat="1" ht="12.75" customHeight="1">
      <c r="A69" s="238"/>
      <c r="B69" s="649" t="s">
        <v>270</v>
      </c>
      <c r="C69" s="283">
        <v>209</v>
      </c>
      <c r="D69" s="229">
        <v>40</v>
      </c>
      <c r="E69" s="662"/>
      <c r="F69" s="242"/>
      <c r="G69" s="494" t="s">
        <v>397</v>
      </c>
      <c r="H69" s="647" t="s">
        <v>1379</v>
      </c>
      <c r="I69" s="639">
        <v>50</v>
      </c>
    </row>
    <row r="70" spans="1:9" s="41" customFormat="1" ht="12.75" customHeight="1">
      <c r="A70" s="238"/>
      <c r="B70" s="649" t="s">
        <v>271</v>
      </c>
      <c r="C70" s="283">
        <v>51</v>
      </c>
      <c r="D70" s="229" t="s">
        <v>1557</v>
      </c>
      <c r="E70" s="662"/>
      <c r="F70" s="242"/>
      <c r="G70" s="674" t="s">
        <v>398</v>
      </c>
      <c r="H70" s="647" t="s">
        <v>1379</v>
      </c>
      <c r="I70" s="639">
        <v>35</v>
      </c>
    </row>
    <row r="71" spans="1:9" s="41" customFormat="1" ht="12.75" customHeight="1">
      <c r="A71" s="238"/>
      <c r="B71" s="649" t="s">
        <v>272</v>
      </c>
      <c r="C71" s="283">
        <v>29</v>
      </c>
      <c r="D71" s="229" t="s">
        <v>1557</v>
      </c>
      <c r="E71" s="662"/>
      <c r="F71" s="244"/>
      <c r="G71" s="494" t="s">
        <v>399</v>
      </c>
      <c r="H71" s="647" t="s">
        <v>1379</v>
      </c>
      <c r="I71" s="639">
        <v>20</v>
      </c>
    </row>
    <row r="72" spans="1:9" s="41" customFormat="1" ht="12.75" customHeight="1">
      <c r="A72" s="238"/>
      <c r="B72" s="649" t="s">
        <v>273</v>
      </c>
      <c r="C72" s="283">
        <v>48</v>
      </c>
      <c r="D72" s="229">
        <v>24</v>
      </c>
      <c r="E72" s="662"/>
      <c r="F72" s="244"/>
      <c r="G72" s="494" t="s">
        <v>452</v>
      </c>
      <c r="H72" s="647" t="s">
        <v>1379</v>
      </c>
      <c r="I72" s="639">
        <v>17</v>
      </c>
    </row>
    <row r="73" spans="1:9" s="41" customFormat="1" ht="12.75" customHeight="1">
      <c r="A73" s="238"/>
      <c r="B73" s="649" t="s">
        <v>274</v>
      </c>
      <c r="C73" s="283">
        <v>130</v>
      </c>
      <c r="D73" s="229">
        <v>16</v>
      </c>
      <c r="F73" s="244"/>
      <c r="G73" s="494" t="s">
        <v>400</v>
      </c>
      <c r="H73" s="647" t="s">
        <v>1379</v>
      </c>
      <c r="I73" s="639">
        <v>21</v>
      </c>
    </row>
    <row r="74" spans="1:9" s="41" customFormat="1" ht="12.75" customHeight="1">
      <c r="A74" s="238"/>
      <c r="B74" s="649" t="s">
        <v>275</v>
      </c>
      <c r="C74" s="283">
        <v>244</v>
      </c>
      <c r="D74" s="229">
        <v>72</v>
      </c>
      <c r="E74" s="346"/>
      <c r="F74" s="244"/>
      <c r="G74" s="494" t="s">
        <v>453</v>
      </c>
      <c r="H74" s="647" t="s">
        <v>1379</v>
      </c>
      <c r="I74" s="639">
        <v>45</v>
      </c>
    </row>
    <row r="75" spans="1:9" s="41" customFormat="1" ht="12.75" customHeight="1">
      <c r="A75" s="238"/>
      <c r="B75" s="649" t="s">
        <v>276</v>
      </c>
      <c r="C75" s="283">
        <v>121</v>
      </c>
      <c r="D75" s="229">
        <v>25.6</v>
      </c>
      <c r="E75" s="346"/>
      <c r="F75" s="244"/>
      <c r="G75" s="494" t="s">
        <v>401</v>
      </c>
      <c r="H75" s="647" t="s">
        <v>1379</v>
      </c>
      <c r="I75" s="494">
        <v>30</v>
      </c>
    </row>
    <row r="76" spans="1:9" s="41" customFormat="1" ht="12.75" customHeight="1">
      <c r="A76" s="238"/>
      <c r="B76" s="649" t="s">
        <v>1373</v>
      </c>
      <c r="C76" s="283">
        <v>78</v>
      </c>
      <c r="D76" s="229">
        <v>41.6</v>
      </c>
      <c r="E76" s="346"/>
      <c r="F76" s="244"/>
      <c r="G76" s="494" t="s">
        <v>402</v>
      </c>
      <c r="H76" s="647" t="s">
        <v>1379</v>
      </c>
      <c r="I76" s="639">
        <v>32</v>
      </c>
    </row>
    <row r="77" spans="1:9" s="41" customFormat="1" ht="12.75" customHeight="1">
      <c r="A77" s="238"/>
      <c r="B77" s="649" t="s">
        <v>1372</v>
      </c>
      <c r="C77" s="283">
        <v>90</v>
      </c>
      <c r="D77" s="229">
        <v>54.4</v>
      </c>
      <c r="E77" s="672"/>
      <c r="F77" s="244"/>
      <c r="G77" s="494" t="s">
        <v>403</v>
      </c>
      <c r="H77" s="647" t="s">
        <v>1379</v>
      </c>
      <c r="I77" s="639">
        <v>37</v>
      </c>
    </row>
    <row r="78" spans="1:9" s="41" customFormat="1" ht="12.75" customHeight="1">
      <c r="A78" s="62"/>
      <c r="B78" s="649" t="s">
        <v>1572</v>
      </c>
      <c r="C78" s="283">
        <v>176</v>
      </c>
      <c r="D78" s="229">
        <v>73.6</v>
      </c>
      <c r="E78" s="672"/>
      <c r="F78" s="244"/>
      <c r="G78" s="494" t="s">
        <v>404</v>
      </c>
      <c r="H78" s="647" t="s">
        <v>1379</v>
      </c>
      <c r="I78" s="639">
        <v>18</v>
      </c>
    </row>
    <row r="79" spans="1:9" s="41" customFormat="1" ht="12.75" customHeight="1">
      <c r="A79" s="62"/>
      <c r="B79" s="649" t="s">
        <v>277</v>
      </c>
      <c r="C79" s="283">
        <v>128</v>
      </c>
      <c r="D79" s="286">
        <v>32</v>
      </c>
      <c r="E79" s="672"/>
      <c r="F79" s="243"/>
      <c r="G79" s="632" t="s">
        <v>405</v>
      </c>
      <c r="H79" s="647" t="s">
        <v>1379</v>
      </c>
      <c r="I79" s="639">
        <v>6</v>
      </c>
    </row>
    <row r="80" spans="1:9" s="41" customFormat="1" ht="12.75" customHeight="1">
      <c r="A80" s="62"/>
      <c r="B80" s="649" t="s">
        <v>1371</v>
      </c>
      <c r="C80" s="283">
        <v>42</v>
      </c>
      <c r="D80" s="286">
        <v>2</v>
      </c>
      <c r="E80" s="672"/>
      <c r="F80" s="244"/>
      <c r="G80" s="494" t="s">
        <v>406</v>
      </c>
      <c r="H80" s="647" t="s">
        <v>1379</v>
      </c>
      <c r="I80" s="639">
        <v>16</v>
      </c>
    </row>
    <row r="81" spans="1:9" s="41" customFormat="1" ht="12.75" customHeight="1">
      <c r="A81" s="238"/>
      <c r="B81" s="649" t="s">
        <v>1130</v>
      </c>
      <c r="C81" s="283">
        <v>121</v>
      </c>
      <c r="D81" s="286">
        <v>40</v>
      </c>
      <c r="E81" s="672"/>
      <c r="F81" s="244"/>
      <c r="G81" s="494" t="s">
        <v>415</v>
      </c>
      <c r="H81" s="647" t="s">
        <v>1379</v>
      </c>
      <c r="I81" s="494">
        <v>16</v>
      </c>
    </row>
    <row r="82" spans="1:9" s="41" customFormat="1" ht="12.75" customHeight="1">
      <c r="A82" s="238"/>
      <c r="B82" s="649" t="s">
        <v>278</v>
      </c>
      <c r="C82" s="283">
        <v>56</v>
      </c>
      <c r="D82" s="229">
        <v>16</v>
      </c>
      <c r="E82" s="672"/>
      <c r="F82" s="244"/>
      <c r="G82" s="494" t="s">
        <v>416</v>
      </c>
      <c r="H82" s="647" t="s">
        <v>1379</v>
      </c>
      <c r="I82" s="639">
        <v>14</v>
      </c>
    </row>
    <row r="83" spans="1:9" s="41" customFormat="1" ht="12.75" customHeight="1">
      <c r="A83" s="238"/>
      <c r="B83" s="649" t="s">
        <v>279</v>
      </c>
      <c r="C83" s="283">
        <v>17</v>
      </c>
      <c r="D83" s="229">
        <v>1</v>
      </c>
      <c r="E83" s="672"/>
      <c r="F83" s="244"/>
      <c r="G83" s="494" t="s">
        <v>417</v>
      </c>
      <c r="H83" s="647" t="s">
        <v>1379</v>
      </c>
      <c r="I83" s="639">
        <v>14</v>
      </c>
    </row>
    <row r="84" spans="1:9" s="41" customFormat="1" ht="12.75" customHeight="1">
      <c r="A84" s="238"/>
      <c r="B84" s="649" t="s">
        <v>1425</v>
      </c>
      <c r="C84" s="283">
        <v>88</v>
      </c>
      <c r="D84" s="229">
        <v>11.2</v>
      </c>
      <c r="E84" s="672"/>
      <c r="F84" s="244"/>
      <c r="G84" s="494" t="s">
        <v>418</v>
      </c>
      <c r="H84" s="647" t="s">
        <v>1379</v>
      </c>
      <c r="I84" s="639">
        <v>110</v>
      </c>
    </row>
    <row r="85" spans="1:9" s="41" customFormat="1" ht="12.75" customHeight="1">
      <c r="A85" s="238"/>
      <c r="B85" s="649" t="s">
        <v>256</v>
      </c>
      <c r="C85" s="283">
        <v>27</v>
      </c>
      <c r="D85" s="229">
        <v>1</v>
      </c>
      <c r="E85" s="663"/>
      <c r="F85" s="244"/>
      <c r="G85" s="494" t="s">
        <v>419</v>
      </c>
      <c r="H85" s="647" t="s">
        <v>1379</v>
      </c>
      <c r="I85" s="639">
        <v>45</v>
      </c>
    </row>
    <row r="86" spans="1:9" s="41" customFormat="1" ht="12.75" customHeight="1">
      <c r="A86" s="238"/>
      <c r="B86" s="649" t="s">
        <v>1129</v>
      </c>
      <c r="C86" s="283">
        <v>68</v>
      </c>
      <c r="D86" s="229" t="s">
        <v>1557</v>
      </c>
      <c r="E86" s="664"/>
      <c r="F86" s="244"/>
      <c r="G86" s="494" t="s">
        <v>420</v>
      </c>
      <c r="H86" s="647" t="s">
        <v>1379</v>
      </c>
      <c r="I86" s="494">
        <v>37</v>
      </c>
    </row>
    <row r="87" spans="1:9" s="41" customFormat="1" ht="12.75" customHeight="1">
      <c r="A87" s="238"/>
      <c r="B87" s="669" t="s">
        <v>1128</v>
      </c>
      <c r="C87" s="644">
        <v>56</v>
      </c>
      <c r="D87" s="338" t="s">
        <v>1557</v>
      </c>
      <c r="F87" s="244"/>
      <c r="G87" s="494" t="s">
        <v>421</v>
      </c>
      <c r="H87" s="647" t="s">
        <v>1379</v>
      </c>
      <c r="I87" s="494">
        <v>20</v>
      </c>
    </row>
    <row r="88" spans="1:9" s="41" customFormat="1" ht="12.75" customHeight="1">
      <c r="A88" s="238"/>
      <c r="B88" s="645" t="s">
        <v>647</v>
      </c>
      <c r="C88" s="645">
        <f>SUM(C65:C87,H42:H59)</f>
        <v>3092</v>
      </c>
      <c r="D88" s="645">
        <f>SUM(D65:D87,I42:I59)</f>
        <v>845.2</v>
      </c>
      <c r="F88" s="244"/>
      <c r="G88" s="494" t="s">
        <v>422</v>
      </c>
      <c r="H88" s="647" t="s">
        <v>1379</v>
      </c>
      <c r="I88" s="494">
        <v>15</v>
      </c>
    </row>
    <row r="89" spans="1:9" s="41" customFormat="1" ht="12.75" customHeight="1">
      <c r="A89" s="238"/>
      <c r="B89" s="645"/>
      <c r="C89" s="645"/>
      <c r="D89" s="645"/>
      <c r="F89" s="244"/>
      <c r="G89" s="494" t="s">
        <v>423</v>
      </c>
      <c r="H89" s="647" t="s">
        <v>1379</v>
      </c>
      <c r="I89" s="494">
        <v>30</v>
      </c>
    </row>
    <row r="90" spans="1:9" s="41" customFormat="1" ht="12.75" customHeight="1">
      <c r="A90" s="87">
        <v>8</v>
      </c>
      <c r="B90" s="652" t="s">
        <v>312</v>
      </c>
      <c r="C90" s="24"/>
      <c r="D90" s="24"/>
      <c r="F90" s="244"/>
      <c r="G90" s="494" t="s">
        <v>424</v>
      </c>
      <c r="H90" s="647" t="s">
        <v>1379</v>
      </c>
      <c r="I90" s="494">
        <v>25</v>
      </c>
    </row>
    <row r="91" spans="1:9" s="41" customFormat="1" ht="12.75" customHeight="1">
      <c r="A91" s="235">
        <v>1</v>
      </c>
      <c r="B91" s="633" t="s">
        <v>280</v>
      </c>
      <c r="C91" s="24">
        <v>2</v>
      </c>
      <c r="D91" s="24">
        <v>1</v>
      </c>
      <c r="F91" s="244"/>
      <c r="G91" s="494" t="s">
        <v>425</v>
      </c>
      <c r="H91" s="647" t="s">
        <v>1379</v>
      </c>
      <c r="I91" s="494">
        <v>9</v>
      </c>
    </row>
    <row r="92" spans="1:9" s="41" customFormat="1" ht="12.75" customHeight="1">
      <c r="A92" s="235">
        <v>2</v>
      </c>
      <c r="B92" s="633" t="s">
        <v>281</v>
      </c>
      <c r="C92" s="24">
        <v>2</v>
      </c>
      <c r="D92" s="24">
        <v>1</v>
      </c>
      <c r="F92" s="244"/>
      <c r="G92" s="494" t="s">
        <v>426</v>
      </c>
      <c r="H92" s="647" t="s">
        <v>1379</v>
      </c>
      <c r="I92" s="494">
        <v>7</v>
      </c>
    </row>
    <row r="93" spans="1:9" s="41" customFormat="1" ht="12.75" customHeight="1">
      <c r="A93" s="235">
        <v>3</v>
      </c>
      <c r="B93" s="633" t="s">
        <v>1374</v>
      </c>
      <c r="C93" s="24">
        <v>3</v>
      </c>
      <c r="D93" s="24">
        <v>1</v>
      </c>
      <c r="F93" s="244"/>
      <c r="G93" s="494" t="s">
        <v>427</v>
      </c>
      <c r="H93" s="647" t="s">
        <v>1379</v>
      </c>
      <c r="I93" s="494">
        <v>11</v>
      </c>
    </row>
    <row r="94" spans="1:9" s="41" customFormat="1" ht="12.75" customHeight="1">
      <c r="A94" s="235">
        <v>4</v>
      </c>
      <c r="B94" s="633" t="s">
        <v>282</v>
      </c>
      <c r="C94" s="37">
        <v>35</v>
      </c>
      <c r="D94" s="37">
        <v>5</v>
      </c>
      <c r="F94" s="244"/>
      <c r="G94" s="494" t="s">
        <v>368</v>
      </c>
      <c r="H94" s="647" t="s">
        <v>1379</v>
      </c>
      <c r="I94" s="494">
        <v>462</v>
      </c>
    </row>
    <row r="95" spans="1:9" s="41" customFormat="1" ht="12.75" customHeight="1">
      <c r="A95" s="235">
        <v>5</v>
      </c>
      <c r="B95" s="633" t="s">
        <v>292</v>
      </c>
      <c r="C95" s="37">
        <v>10</v>
      </c>
      <c r="D95" s="37">
        <v>2</v>
      </c>
      <c r="F95" s="235"/>
      <c r="G95" s="636" t="s">
        <v>369</v>
      </c>
      <c r="H95" s="640">
        <v>1378</v>
      </c>
      <c r="I95" s="100">
        <f>SUM(I66:I94)</f>
        <v>1650</v>
      </c>
    </row>
    <row r="96" spans="1:9" s="41" customFormat="1" ht="12.75" customHeight="1">
      <c r="A96" s="235">
        <v>6</v>
      </c>
      <c r="B96" s="633" t="s">
        <v>293</v>
      </c>
      <c r="C96" s="37">
        <v>6</v>
      </c>
      <c r="D96" s="37">
        <v>1</v>
      </c>
      <c r="F96" s="62"/>
      <c r="G96" s="63"/>
      <c r="H96" s="63"/>
      <c r="I96" s="63"/>
    </row>
    <row r="97" spans="1:9" s="41" customFormat="1" ht="12.75" customHeight="1">
      <c r="A97" s="235">
        <v>7</v>
      </c>
      <c r="B97" s="633" t="s">
        <v>294</v>
      </c>
      <c r="C97" s="37">
        <v>10</v>
      </c>
      <c r="D97" s="37">
        <v>5</v>
      </c>
      <c r="F97" s="280">
        <v>10</v>
      </c>
      <c r="G97" s="630" t="s">
        <v>340</v>
      </c>
      <c r="H97" s="673"/>
      <c r="I97" s="63"/>
    </row>
    <row r="98" spans="1:9" s="41" customFormat="1" ht="12.75" customHeight="1">
      <c r="A98" s="235">
        <v>8</v>
      </c>
      <c r="B98" s="633" t="s">
        <v>295</v>
      </c>
      <c r="C98" s="37">
        <v>10</v>
      </c>
      <c r="D98" s="37">
        <v>3</v>
      </c>
      <c r="F98" s="244"/>
      <c r="G98" s="494" t="s">
        <v>341</v>
      </c>
      <c r="H98" s="494">
        <v>58</v>
      </c>
      <c r="I98" s="635" t="s">
        <v>1557</v>
      </c>
    </row>
    <row r="99" spans="1:9" s="41" customFormat="1" ht="12.75" customHeight="1">
      <c r="A99" s="235">
        <v>9</v>
      </c>
      <c r="B99" s="670" t="s">
        <v>1426</v>
      </c>
      <c r="C99" s="37">
        <v>45</v>
      </c>
      <c r="D99" s="37">
        <v>40</v>
      </c>
      <c r="F99" s="119"/>
      <c r="G99" s="494" t="s">
        <v>342</v>
      </c>
      <c r="H99" s="494">
        <v>7</v>
      </c>
      <c r="I99" s="635" t="s">
        <v>1557</v>
      </c>
    </row>
    <row r="100" spans="1:9" s="41" customFormat="1" ht="12.75" customHeight="1">
      <c r="A100" s="235">
        <v>10</v>
      </c>
      <c r="B100" s="633" t="s">
        <v>296</v>
      </c>
      <c r="C100" s="37">
        <v>6</v>
      </c>
      <c r="D100" s="37">
        <v>4</v>
      </c>
      <c r="F100" s="119"/>
      <c r="G100" s="494" t="s">
        <v>343</v>
      </c>
      <c r="H100" s="494">
        <v>105</v>
      </c>
      <c r="I100" s="635" t="s">
        <v>1557</v>
      </c>
    </row>
    <row r="101" spans="1:9" s="41" customFormat="1" ht="12.75" customHeight="1">
      <c r="A101" s="235">
        <v>11</v>
      </c>
      <c r="B101" s="633" t="s">
        <v>297</v>
      </c>
      <c r="C101" s="37">
        <v>24</v>
      </c>
      <c r="D101" s="37">
        <v>9</v>
      </c>
      <c r="F101" s="119"/>
      <c r="G101" s="494" t="s">
        <v>647</v>
      </c>
      <c r="H101" s="494">
        <v>170</v>
      </c>
      <c r="I101" s="635" t="s">
        <v>1557</v>
      </c>
    </row>
    <row r="102" spans="1:9" s="41" customFormat="1" ht="12.75" customHeight="1">
      <c r="A102" s="235">
        <v>12</v>
      </c>
      <c r="B102" s="633" t="s">
        <v>298</v>
      </c>
      <c r="C102" s="37">
        <v>32.5</v>
      </c>
      <c r="D102" s="37">
        <v>28</v>
      </c>
      <c r="F102" s="62"/>
      <c r="G102" s="63"/>
      <c r="H102" s="63"/>
      <c r="I102" s="63"/>
    </row>
    <row r="103" spans="1:9" s="41" customFormat="1" ht="12.75" customHeight="1">
      <c r="A103" s="235">
        <v>13</v>
      </c>
      <c r="B103" s="633" t="s">
        <v>299</v>
      </c>
      <c r="C103" s="37">
        <v>1.5</v>
      </c>
      <c r="D103" s="37">
        <v>1</v>
      </c>
      <c r="F103" s="280">
        <v>11</v>
      </c>
      <c r="G103" s="786" t="s">
        <v>344</v>
      </c>
      <c r="H103" s="640"/>
      <c r="I103" s="495"/>
    </row>
    <row r="104" spans="1:9" s="41" customFormat="1" ht="12.75" customHeight="1">
      <c r="A104" s="235">
        <v>14</v>
      </c>
      <c r="B104" s="633" t="s">
        <v>300</v>
      </c>
      <c r="C104" s="37">
        <v>23</v>
      </c>
      <c r="D104" s="37">
        <v>20</v>
      </c>
      <c r="F104" s="244"/>
      <c r="G104" s="786"/>
      <c r="H104" s="494"/>
      <c r="I104" s="494"/>
    </row>
    <row r="105" spans="1:9" s="41" customFormat="1" ht="12.75" customHeight="1">
      <c r="A105" s="235">
        <v>15</v>
      </c>
      <c r="B105" s="670" t="s">
        <v>301</v>
      </c>
      <c r="C105" s="37">
        <v>11</v>
      </c>
      <c r="D105" s="37">
        <v>6.5</v>
      </c>
      <c r="F105" s="244"/>
      <c r="G105" s="494"/>
      <c r="H105" s="494"/>
      <c r="I105" s="494"/>
    </row>
    <row r="106" spans="1:9" s="41" customFormat="1" ht="12.75" customHeight="1">
      <c r="A106" s="235">
        <v>16</v>
      </c>
      <c r="B106" s="633" t="s">
        <v>302</v>
      </c>
      <c r="C106" s="37">
        <v>16</v>
      </c>
      <c r="D106" s="37">
        <v>16</v>
      </c>
      <c r="F106" s="244"/>
      <c r="G106" s="494" t="s">
        <v>345</v>
      </c>
      <c r="H106" s="494">
        <v>960</v>
      </c>
      <c r="I106" s="494"/>
    </row>
    <row r="107" spans="1:9" s="41" customFormat="1" ht="12.75" customHeight="1">
      <c r="A107" s="235">
        <v>17</v>
      </c>
      <c r="B107" s="670" t="s">
        <v>303</v>
      </c>
      <c r="C107" s="37">
        <v>14</v>
      </c>
      <c r="D107" s="37">
        <v>10</v>
      </c>
      <c r="F107" s="244"/>
      <c r="G107" s="494" t="s">
        <v>346</v>
      </c>
      <c r="H107" s="494">
        <v>778</v>
      </c>
      <c r="I107" s="494"/>
    </row>
    <row r="108" spans="1:9" s="41" customFormat="1" ht="12.75" customHeight="1">
      <c r="A108" s="235">
        <v>18</v>
      </c>
      <c r="B108" s="670" t="s">
        <v>304</v>
      </c>
      <c r="C108" s="37">
        <v>9</v>
      </c>
      <c r="D108" s="37">
        <v>5</v>
      </c>
      <c r="E108" s="662"/>
      <c r="F108" s="244"/>
      <c r="G108" s="494" t="s">
        <v>239</v>
      </c>
      <c r="H108" s="494">
        <v>1116</v>
      </c>
      <c r="I108" s="494"/>
    </row>
    <row r="109" spans="1:9" s="41" customFormat="1" ht="12.75" customHeight="1">
      <c r="A109" s="235">
        <v>19</v>
      </c>
      <c r="B109" s="670" t="s">
        <v>305</v>
      </c>
      <c r="C109" s="37">
        <v>45</v>
      </c>
      <c r="D109" s="37">
        <v>38</v>
      </c>
      <c r="E109" s="346"/>
      <c r="F109" s="244"/>
      <c r="G109" s="494" t="s">
        <v>520</v>
      </c>
      <c r="H109" s="494">
        <v>2345</v>
      </c>
      <c r="I109" s="635" t="s">
        <v>349</v>
      </c>
    </row>
    <row r="110" spans="1:9" s="41" customFormat="1" ht="12.75" customHeight="1">
      <c r="A110" s="235">
        <v>20</v>
      </c>
      <c r="B110" s="670" t="s">
        <v>306</v>
      </c>
      <c r="C110" s="37">
        <v>20</v>
      </c>
      <c r="D110" s="37">
        <v>20</v>
      </c>
      <c r="F110" s="244"/>
      <c r="G110" s="494" t="s">
        <v>347</v>
      </c>
      <c r="H110" s="494">
        <v>760</v>
      </c>
      <c r="I110" s="494"/>
    </row>
    <row r="111" spans="1:9" s="41" customFormat="1" ht="12.75" customHeight="1">
      <c r="A111" s="235">
        <v>21</v>
      </c>
      <c r="B111" s="670" t="s">
        <v>307</v>
      </c>
      <c r="C111" s="37">
        <v>45</v>
      </c>
      <c r="D111" s="37">
        <v>40</v>
      </c>
      <c r="E111" s="346"/>
      <c r="F111" s="244"/>
      <c r="G111" s="494" t="s">
        <v>348</v>
      </c>
      <c r="H111" s="494">
        <v>485</v>
      </c>
      <c r="I111" s="494"/>
    </row>
    <row r="112" spans="1:9" s="41" customFormat="1" ht="12.75" customHeight="1">
      <c r="A112" s="235">
        <v>22</v>
      </c>
      <c r="B112" s="670" t="s">
        <v>308</v>
      </c>
      <c r="C112" s="37">
        <v>30</v>
      </c>
      <c r="D112" s="37">
        <v>30</v>
      </c>
      <c r="E112" s="346"/>
      <c r="F112" s="244"/>
      <c r="G112" s="494" t="s">
        <v>647</v>
      </c>
      <c r="H112" s="495">
        <f>SUM(H106:H111)</f>
        <v>6444</v>
      </c>
      <c r="I112" s="494"/>
    </row>
    <row r="113" spans="1:9" s="41" customFormat="1" ht="12.75" customHeight="1">
      <c r="A113" s="235">
        <v>23</v>
      </c>
      <c r="B113" s="670" t="s">
        <v>309</v>
      </c>
      <c r="C113" s="37">
        <v>38</v>
      </c>
      <c r="D113" s="37">
        <v>22</v>
      </c>
      <c r="E113" s="346"/>
      <c r="F113" s="62"/>
      <c r="G113" s="63"/>
      <c r="H113" s="63"/>
      <c r="I113" s="63"/>
    </row>
    <row r="114" spans="1:9" s="41" customFormat="1" ht="12.75" customHeight="1">
      <c r="A114" s="235">
        <v>24</v>
      </c>
      <c r="B114" s="670" t="s">
        <v>310</v>
      </c>
      <c r="C114" s="37">
        <v>13</v>
      </c>
      <c r="D114" s="37">
        <v>7</v>
      </c>
      <c r="E114" s="346"/>
      <c r="F114" s="62"/>
      <c r="G114" s="63"/>
      <c r="H114" s="63"/>
      <c r="I114" s="63"/>
    </row>
    <row r="115" spans="1:9" s="41" customFormat="1" ht="12.75" customHeight="1">
      <c r="A115" s="235">
        <v>25</v>
      </c>
      <c r="B115" s="670" t="s">
        <v>311</v>
      </c>
      <c r="C115" s="37">
        <v>28</v>
      </c>
      <c r="D115" s="37">
        <v>28</v>
      </c>
      <c r="E115" s="662"/>
      <c r="F115" s="62"/>
      <c r="G115" s="63"/>
      <c r="H115" s="63"/>
      <c r="I115" s="63"/>
    </row>
    <row r="116" spans="1:9" s="41" customFormat="1" ht="12.75" customHeight="1">
      <c r="A116" s="235">
        <v>26</v>
      </c>
      <c r="B116" s="670" t="s">
        <v>339</v>
      </c>
      <c r="C116" s="37">
        <v>23</v>
      </c>
      <c r="D116" s="37">
        <v>13</v>
      </c>
      <c r="E116" s="665"/>
      <c r="F116" s="62"/>
      <c r="G116" s="63"/>
      <c r="H116" s="63"/>
      <c r="I116" s="63"/>
    </row>
    <row r="117" spans="1:9" s="41" customFormat="1" ht="12.75" customHeight="1">
      <c r="A117" s="235">
        <v>26</v>
      </c>
      <c r="B117" s="633" t="s">
        <v>1392</v>
      </c>
      <c r="C117" s="37">
        <v>129</v>
      </c>
      <c r="D117" s="37">
        <v>105</v>
      </c>
      <c r="E117" s="528"/>
      <c r="F117" s="62"/>
      <c r="G117" s="63"/>
      <c r="H117" s="63"/>
      <c r="I117" s="229"/>
    </row>
    <row r="118" spans="1:9" s="239" customFormat="1" ht="12.75" customHeight="1">
      <c r="A118" s="235"/>
      <c r="B118" s="642" t="s">
        <v>647</v>
      </c>
      <c r="C118" s="641">
        <f>SUM(C91:C117)</f>
        <v>631</v>
      </c>
      <c r="D118" s="678">
        <f>SUM(D91:D117)</f>
        <v>461.5</v>
      </c>
      <c r="E118" s="240"/>
      <c r="F118" s="244"/>
      <c r="G118" s="494"/>
      <c r="H118" s="494"/>
      <c r="I118" s="494"/>
    </row>
    <row r="119" spans="1:9" s="239" customFormat="1" ht="12.75" customHeight="1">
      <c r="A119" s="622"/>
      <c r="B119" s="671"/>
      <c r="C119" s="668"/>
      <c r="D119" s="667"/>
      <c r="E119" s="240"/>
      <c r="F119" s="675"/>
      <c r="G119" s="668"/>
      <c r="H119" s="668"/>
      <c r="I119" s="668"/>
    </row>
    <row r="120" ht="12.75" customHeight="1">
      <c r="E120" s="19">
        <v>198</v>
      </c>
    </row>
    <row r="122" spans="1:9" s="465" customFormat="1" ht="28.5" customHeight="1">
      <c r="A122" s="785" t="s">
        <v>1247</v>
      </c>
      <c r="B122" s="785"/>
      <c r="C122" s="785"/>
      <c r="D122" s="785"/>
      <c r="F122" s="783"/>
      <c r="G122" s="783"/>
      <c r="H122" s="783"/>
      <c r="I122" s="783"/>
    </row>
    <row r="123" spans="1:9" s="239" customFormat="1" ht="38.25" customHeight="1">
      <c r="A123" s="116" t="s">
        <v>1581</v>
      </c>
      <c r="B123" s="47" t="s">
        <v>396</v>
      </c>
      <c r="C123" s="116" t="s">
        <v>1391</v>
      </c>
      <c r="D123" s="47" t="s">
        <v>1191</v>
      </c>
      <c r="E123" s="137"/>
      <c r="F123" s="137"/>
      <c r="G123" s="137"/>
      <c r="H123" s="137"/>
      <c r="I123" s="137"/>
    </row>
    <row r="124" spans="1:9" s="239" customFormat="1" ht="12.75" customHeight="1">
      <c r="A124" s="274">
        <v>1</v>
      </c>
      <c r="B124" s="274">
        <v>2</v>
      </c>
      <c r="C124" s="276">
        <v>3</v>
      </c>
      <c r="D124" s="274">
        <v>4</v>
      </c>
      <c r="E124" s="240"/>
      <c r="F124" s="240"/>
      <c r="G124" s="240"/>
      <c r="H124" s="240"/>
      <c r="I124" s="136"/>
    </row>
    <row r="125" spans="1:7" ht="12.75" customHeight="1">
      <c r="A125" s="279">
        <v>12</v>
      </c>
      <c r="B125" s="637" t="s">
        <v>1165</v>
      </c>
      <c r="C125" s="634"/>
      <c r="D125" s="634"/>
      <c r="F125" s="19"/>
      <c r="G125" s="19"/>
    </row>
    <row r="126" spans="1:7" ht="12.75" customHeight="1">
      <c r="A126" s="242"/>
      <c r="B126" s="632" t="s">
        <v>1166</v>
      </c>
      <c r="C126" s="639">
        <v>580</v>
      </c>
      <c r="D126" s="494">
        <v>580</v>
      </c>
      <c r="F126" s="19"/>
      <c r="G126" s="19"/>
    </row>
    <row r="127" spans="1:7" ht="12.75" customHeight="1">
      <c r="A127" s="241"/>
      <c r="B127" s="632" t="s">
        <v>1410</v>
      </c>
      <c r="C127" s="639">
        <v>206</v>
      </c>
      <c r="D127" s="494">
        <v>58</v>
      </c>
      <c r="F127" s="19"/>
      <c r="G127" s="19"/>
    </row>
    <row r="128" spans="1:7" ht="12.75" customHeight="1">
      <c r="A128" s="241"/>
      <c r="B128" s="632" t="s">
        <v>1411</v>
      </c>
      <c r="C128" s="639">
        <v>174</v>
      </c>
      <c r="D128" s="494">
        <v>174</v>
      </c>
      <c r="F128" s="19"/>
      <c r="G128" s="19"/>
    </row>
    <row r="129" spans="1:7" ht="12.75" customHeight="1">
      <c r="A129" s="241"/>
      <c r="B129" s="632" t="s">
        <v>1412</v>
      </c>
      <c r="C129" s="639">
        <v>232</v>
      </c>
      <c r="D129" s="494">
        <v>232</v>
      </c>
      <c r="F129" s="19"/>
      <c r="G129" s="19"/>
    </row>
    <row r="130" spans="1:7" ht="12.75" customHeight="1">
      <c r="A130" s="241"/>
      <c r="B130" s="632" t="s">
        <v>241</v>
      </c>
      <c r="C130" s="639">
        <v>129</v>
      </c>
      <c r="D130" s="494">
        <v>129</v>
      </c>
      <c r="F130" s="19"/>
      <c r="G130" s="19"/>
    </row>
    <row r="131" spans="1:7" ht="12.75" customHeight="1">
      <c r="A131" s="241"/>
      <c r="B131" s="632" t="s">
        <v>1167</v>
      </c>
      <c r="C131" s="639">
        <v>102</v>
      </c>
      <c r="D131" s="494">
        <v>102</v>
      </c>
      <c r="F131" s="19"/>
      <c r="G131" s="19"/>
    </row>
    <row r="132" spans="1:7" ht="12.75" customHeight="1">
      <c r="A132" s="241"/>
      <c r="B132" s="632" t="s">
        <v>240</v>
      </c>
      <c r="C132" s="639">
        <v>437</v>
      </c>
      <c r="D132" s="494">
        <v>437</v>
      </c>
      <c r="F132" s="19"/>
      <c r="G132" s="19"/>
    </row>
    <row r="133" spans="1:7" ht="12.75" customHeight="1">
      <c r="A133" s="241"/>
      <c r="B133" s="632" t="s">
        <v>1573</v>
      </c>
      <c r="C133" s="639">
        <v>103</v>
      </c>
      <c r="D133" s="494">
        <v>103</v>
      </c>
      <c r="F133" s="19"/>
      <c r="G133" s="19"/>
    </row>
    <row r="134" spans="1:7" ht="24.75" customHeight="1">
      <c r="A134" s="281"/>
      <c r="B134" s="632" t="s">
        <v>242</v>
      </c>
      <c r="C134" s="639">
        <v>135</v>
      </c>
      <c r="D134" s="494">
        <v>135</v>
      </c>
      <c r="F134" s="19"/>
      <c r="G134" s="19"/>
    </row>
    <row r="135" spans="1:7" ht="12.75" customHeight="1">
      <c r="A135" s="243"/>
      <c r="B135" s="632" t="s">
        <v>1574</v>
      </c>
      <c r="C135" s="639">
        <v>308</v>
      </c>
      <c r="D135" s="494">
        <v>308</v>
      </c>
      <c r="F135" s="19"/>
      <c r="G135" s="19"/>
    </row>
    <row r="136" spans="1:7" ht="12.75" customHeight="1">
      <c r="A136" s="243"/>
      <c r="B136" s="632" t="s">
        <v>1575</v>
      </c>
      <c r="C136" s="639">
        <v>232</v>
      </c>
      <c r="D136" s="494">
        <v>232</v>
      </c>
      <c r="F136" s="19"/>
      <c r="G136" s="19"/>
    </row>
    <row r="137" spans="1:7" ht="12.75" customHeight="1">
      <c r="A137" s="243"/>
      <c r="B137" s="632" t="s">
        <v>428</v>
      </c>
      <c r="C137" s="639">
        <v>2103</v>
      </c>
      <c r="D137" s="494">
        <v>2103</v>
      </c>
      <c r="F137" s="19"/>
      <c r="G137" s="19"/>
    </row>
    <row r="138" spans="1:7" ht="12.75" customHeight="1">
      <c r="A138" s="243"/>
      <c r="B138" s="636" t="s">
        <v>647</v>
      </c>
      <c r="C138" s="640">
        <v>4741</v>
      </c>
      <c r="D138" s="495">
        <v>4593</v>
      </c>
      <c r="F138" s="19"/>
      <c r="G138" s="19"/>
    </row>
    <row r="139" spans="1:7" ht="12.75" customHeight="1">
      <c r="A139" s="244"/>
      <c r="B139" s="494"/>
      <c r="C139" s="494"/>
      <c r="D139" s="494"/>
      <c r="F139" s="19"/>
      <c r="G139" s="19"/>
    </row>
    <row r="140" spans="1:7" ht="12.75" customHeight="1">
      <c r="A140" s="244">
        <v>13</v>
      </c>
      <c r="B140" s="495" t="s">
        <v>360</v>
      </c>
      <c r="C140" s="494"/>
      <c r="D140" s="494"/>
      <c r="F140" s="19"/>
      <c r="G140" s="19"/>
    </row>
    <row r="141" spans="1:7" ht="12.75" customHeight="1">
      <c r="A141" s="3"/>
      <c r="B141" s="24" t="s">
        <v>350</v>
      </c>
      <c r="C141" s="24">
        <v>185</v>
      </c>
      <c r="D141" s="638">
        <v>105</v>
      </c>
      <c r="F141" s="19"/>
      <c r="G141" s="19"/>
    </row>
    <row r="142" spans="1:7" ht="12.75" customHeight="1">
      <c r="A142" s="3"/>
      <c r="B142" s="24" t="s">
        <v>351</v>
      </c>
      <c r="C142" s="24">
        <v>287</v>
      </c>
      <c r="D142" s="638">
        <v>90</v>
      </c>
      <c r="F142" s="19"/>
      <c r="G142" s="19"/>
    </row>
    <row r="143" spans="1:7" ht="12.75" customHeight="1">
      <c r="A143" s="3"/>
      <c r="B143" s="24" t="s">
        <v>352</v>
      </c>
      <c r="C143" s="24">
        <v>170</v>
      </c>
      <c r="D143" s="638">
        <v>75</v>
      </c>
      <c r="F143" s="19"/>
      <c r="G143" s="19"/>
    </row>
    <row r="144" spans="1:7" ht="12.75" customHeight="1">
      <c r="A144" s="3"/>
      <c r="B144" s="37" t="s">
        <v>353</v>
      </c>
      <c r="C144" s="37">
        <v>120</v>
      </c>
      <c r="D144" s="638">
        <v>52</v>
      </c>
      <c r="F144" s="19"/>
      <c r="G144" s="19"/>
    </row>
    <row r="145" spans="1:7" ht="12.75" customHeight="1">
      <c r="A145" s="3"/>
      <c r="B145" s="37" t="s">
        <v>354</v>
      </c>
      <c r="C145" s="37">
        <v>95</v>
      </c>
      <c r="D145" s="638">
        <v>18</v>
      </c>
      <c r="F145" s="19"/>
      <c r="G145" s="19"/>
    </row>
    <row r="146" spans="1:7" ht="12.75" customHeight="1">
      <c r="A146" s="235"/>
      <c r="B146" s="633" t="s">
        <v>355</v>
      </c>
      <c r="C146" s="37">
        <v>60</v>
      </c>
      <c r="D146" s="638">
        <v>15</v>
      </c>
      <c r="F146" s="19"/>
      <c r="G146" s="19"/>
    </row>
    <row r="147" spans="1:7" ht="12.75" customHeight="1">
      <c r="A147" s="235"/>
      <c r="B147" s="633" t="s">
        <v>1392</v>
      </c>
      <c r="C147" s="37">
        <v>20</v>
      </c>
      <c r="D147" s="638">
        <v>20</v>
      </c>
      <c r="F147" s="19"/>
      <c r="G147" s="19"/>
    </row>
    <row r="148" spans="1:7" ht="12.75" customHeight="1">
      <c r="A148" s="235"/>
      <c r="B148" s="642" t="s">
        <v>647</v>
      </c>
      <c r="C148" s="641">
        <f>SUM(C141:C147)</f>
        <v>937</v>
      </c>
      <c r="D148" s="100">
        <f>SUM(D141:D147)</f>
        <v>375</v>
      </c>
      <c r="F148" s="19"/>
      <c r="G148" s="19"/>
    </row>
    <row r="149" spans="1:7" ht="12.75" customHeight="1">
      <c r="A149" s="235"/>
      <c r="B149" s="633"/>
      <c r="C149" s="24"/>
      <c r="D149" s="24"/>
      <c r="F149" s="19"/>
      <c r="G149" s="19"/>
    </row>
    <row r="150" spans="1:7" ht="12.75" customHeight="1">
      <c r="A150" s="509">
        <v>14</v>
      </c>
      <c r="B150" s="642" t="s">
        <v>361</v>
      </c>
      <c r="C150" s="24"/>
      <c r="D150" s="24"/>
      <c r="F150" s="19"/>
      <c r="G150" s="19"/>
    </row>
    <row r="151" spans="1:7" ht="12.75" customHeight="1">
      <c r="A151" s="235"/>
      <c r="B151" s="633" t="s">
        <v>356</v>
      </c>
      <c r="C151" s="24">
        <v>185</v>
      </c>
      <c r="D151" s="24">
        <v>60</v>
      </c>
      <c r="F151" s="19"/>
      <c r="G151" s="19"/>
    </row>
    <row r="152" spans="1:7" ht="12.75" customHeight="1">
      <c r="A152" s="235"/>
      <c r="B152" s="633" t="s">
        <v>357</v>
      </c>
      <c r="C152" s="24">
        <v>138</v>
      </c>
      <c r="D152" s="24">
        <v>138</v>
      </c>
      <c r="F152" s="19"/>
      <c r="G152" s="19"/>
    </row>
    <row r="153" spans="1:7" ht="12.75" customHeight="1">
      <c r="A153" s="235"/>
      <c r="B153" s="633" t="s">
        <v>358</v>
      </c>
      <c r="C153" s="24">
        <v>128</v>
      </c>
      <c r="D153" s="24">
        <v>40</v>
      </c>
      <c r="F153" s="19"/>
      <c r="G153" s="19"/>
    </row>
    <row r="154" spans="1:7" ht="12.75" customHeight="1">
      <c r="A154" s="235"/>
      <c r="B154" s="633" t="s">
        <v>359</v>
      </c>
      <c r="C154" s="37">
        <v>108</v>
      </c>
      <c r="D154" s="37">
        <v>55</v>
      </c>
      <c r="F154" s="19"/>
      <c r="G154" s="19"/>
    </row>
    <row r="155" spans="1:7" ht="13.5" customHeight="1">
      <c r="A155" s="273"/>
      <c r="B155" s="643" t="s">
        <v>647</v>
      </c>
      <c r="C155" s="463">
        <f>SUM(C151:C154)</f>
        <v>559</v>
      </c>
      <c r="D155" s="463">
        <f>SUM(D151:D154)</f>
        <v>293</v>
      </c>
      <c r="F155" s="19"/>
      <c r="G155" s="19"/>
    </row>
    <row r="157" spans="1:9" ht="12.75" customHeight="1">
      <c r="A157" s="245" t="s">
        <v>429</v>
      </c>
      <c r="B157" s="247"/>
      <c r="C157" s="245"/>
      <c r="D157" s="245"/>
      <c r="E157" s="245"/>
      <c r="F157" s="245"/>
      <c r="G157" s="246"/>
      <c r="H157" s="239"/>
      <c r="I157" s="239"/>
    </row>
    <row r="158" spans="1:9" ht="12.75" customHeight="1">
      <c r="A158" s="245" t="s">
        <v>362</v>
      </c>
      <c r="B158" s="247" t="s">
        <v>606</v>
      </c>
      <c r="C158" s="245"/>
      <c r="E158" s="239"/>
      <c r="F158" s="245"/>
      <c r="I158" s="239"/>
    </row>
    <row r="159" spans="1:9" ht="12.75" customHeight="1">
      <c r="A159" s="245" t="s">
        <v>175</v>
      </c>
      <c r="B159" s="247" t="s">
        <v>363</v>
      </c>
      <c r="C159" s="245"/>
      <c r="D159" s="245"/>
      <c r="E159" s="245"/>
      <c r="F159" s="245"/>
      <c r="G159" s="246"/>
      <c r="H159" s="239"/>
      <c r="I159" s="239"/>
    </row>
    <row r="160" spans="1:2" ht="12.75" customHeight="1">
      <c r="A160" s="464" t="s">
        <v>1557</v>
      </c>
      <c r="B160" s="163" t="s">
        <v>607</v>
      </c>
    </row>
    <row r="161" spans="1:2" ht="12.75" customHeight="1">
      <c r="A161" s="464" t="s">
        <v>1429</v>
      </c>
      <c r="B161" s="163" t="s">
        <v>364</v>
      </c>
    </row>
    <row r="162" spans="1:9" ht="12.75" customHeight="1">
      <c r="A162" s="464" t="s">
        <v>365</v>
      </c>
      <c r="B162" s="782" t="s">
        <v>366</v>
      </c>
      <c r="C162" s="782"/>
      <c r="D162" s="782"/>
      <c r="E162" s="782"/>
      <c r="F162" s="782"/>
      <c r="G162" s="782"/>
      <c r="H162" s="782"/>
      <c r="I162" s="782"/>
    </row>
    <row r="163" spans="2:9" ht="12.75" customHeight="1">
      <c r="B163" s="782"/>
      <c r="C163" s="782"/>
      <c r="D163" s="782"/>
      <c r="E163" s="782"/>
      <c r="F163" s="782"/>
      <c r="G163" s="782"/>
      <c r="H163" s="782"/>
      <c r="I163" s="782"/>
    </row>
    <row r="164" ht="12.75" customHeight="1">
      <c r="E164" s="19">
        <v>199</v>
      </c>
    </row>
  </sheetData>
  <sheetProtection/>
  <mergeCells count="6">
    <mergeCell ref="B162:I163"/>
    <mergeCell ref="F122:I122"/>
    <mergeCell ref="A1:I1"/>
    <mergeCell ref="A60:I60"/>
    <mergeCell ref="A122:D122"/>
    <mergeCell ref="G103:G104"/>
  </mergeCells>
  <printOptions horizontalCentered="1"/>
  <pageMargins left="0.75" right="0.75" top="1" bottom="1" header="0.5" footer="0.5"/>
  <pageSetup horizontalDpi="600" verticalDpi="600" orientation="portrait" scale="83" r:id="rId1"/>
  <headerFooter alignWithMargins="0">
    <oddHeader>&amp;RGROUND WATER</oddHeader>
  </headerFooter>
  <rowBreaks count="2" manualBreakCount="2">
    <brk id="59" max="8" man="1"/>
    <brk id="120" max="8" man="1"/>
  </rowBreaks>
</worksheet>
</file>

<file path=xl/worksheets/sheet14.xml><?xml version="1.0" encoding="utf-8"?>
<worksheet xmlns="http://schemas.openxmlformats.org/spreadsheetml/2006/main" xmlns:r="http://schemas.openxmlformats.org/officeDocument/2006/relationships">
  <dimension ref="A2:O20"/>
  <sheetViews>
    <sheetView view="pageBreakPreview" zoomScale="88" zoomScaleSheetLayoutView="88" zoomScalePageLayoutView="0" workbookViewId="0" topLeftCell="B16">
      <selection activeCell="C3" sqref="C3"/>
    </sheetView>
  </sheetViews>
  <sheetFormatPr defaultColWidth="9.140625" defaultRowHeight="12.75"/>
  <cols>
    <col min="1" max="1" width="6.57421875" style="0" customWidth="1"/>
    <col min="2" max="2" width="5.421875" style="16" customWidth="1"/>
    <col min="3" max="3" width="18.7109375" style="0" customWidth="1"/>
    <col min="4" max="4" width="10.8515625" style="0" customWidth="1"/>
    <col min="5" max="5" width="12.421875" style="0" customWidth="1"/>
    <col min="6" max="6" width="14.140625" style="0" customWidth="1"/>
    <col min="7" max="7" width="12.421875" style="16" customWidth="1"/>
    <col min="8" max="8" width="11.8515625" style="0" customWidth="1"/>
    <col min="9" max="9" width="12.57421875" style="0" customWidth="1"/>
    <col min="10" max="10" width="12.421875" style="0" customWidth="1"/>
    <col min="11" max="11" width="16.421875" style="0" customWidth="1"/>
    <col min="12" max="12" width="15.28125" style="0" customWidth="1"/>
    <col min="13" max="13" width="15.7109375" style="0" customWidth="1"/>
    <col min="14" max="14" width="13.00390625" style="0" customWidth="1"/>
    <col min="15" max="15" width="17.28125" style="0" bestFit="1" customWidth="1"/>
  </cols>
  <sheetData>
    <row r="1" ht="16.5" customHeight="1"/>
    <row r="2" ht="12.75">
      <c r="G2"/>
    </row>
    <row r="3" spans="2:3" s="483" customFormat="1" ht="22.5" customHeight="1">
      <c r="B3" s="493"/>
      <c r="C3" s="485" t="s">
        <v>877</v>
      </c>
    </row>
    <row r="4" ht="22.5" customHeight="1">
      <c r="G4"/>
    </row>
    <row r="5" spans="2:15" ht="33.75" customHeight="1">
      <c r="B5" s="747" t="s">
        <v>395</v>
      </c>
      <c r="C5" s="726" t="s">
        <v>1216</v>
      </c>
      <c r="D5" s="737" t="s">
        <v>174</v>
      </c>
      <c r="E5" s="715" t="s">
        <v>753</v>
      </c>
      <c r="F5" s="715"/>
      <c r="G5" s="715" t="s">
        <v>752</v>
      </c>
      <c r="H5" s="715"/>
      <c r="I5" s="715" t="s">
        <v>754</v>
      </c>
      <c r="J5" s="715"/>
      <c r="K5" s="715" t="s">
        <v>755</v>
      </c>
      <c r="L5" s="715"/>
      <c r="M5" s="715"/>
      <c r="N5" s="98"/>
      <c r="O5" s="98"/>
    </row>
    <row r="6" spans="2:15" ht="38.25">
      <c r="B6" s="788"/>
      <c r="C6" s="727"/>
      <c r="D6" s="737"/>
      <c r="E6" s="47" t="s">
        <v>1636</v>
      </c>
      <c r="F6" s="47" t="s">
        <v>375</v>
      </c>
      <c r="G6" s="47" t="s">
        <v>374</v>
      </c>
      <c r="H6" s="47" t="s">
        <v>1636</v>
      </c>
      <c r="I6" s="47" t="s">
        <v>1636</v>
      </c>
      <c r="J6" s="47" t="s">
        <v>1636</v>
      </c>
      <c r="K6" s="747" t="s">
        <v>639</v>
      </c>
      <c r="L6" s="747" t="s">
        <v>638</v>
      </c>
      <c r="M6" s="789" t="s">
        <v>637</v>
      </c>
      <c r="N6" s="98"/>
      <c r="O6" s="98"/>
    </row>
    <row r="7" spans="2:15" ht="12.75">
      <c r="B7" s="748"/>
      <c r="C7" s="728"/>
      <c r="D7" s="732"/>
      <c r="E7" s="43" t="s">
        <v>747</v>
      </c>
      <c r="F7" s="43" t="s">
        <v>751</v>
      </c>
      <c r="G7" s="43" t="s">
        <v>747</v>
      </c>
      <c r="H7" s="43" t="s">
        <v>751</v>
      </c>
      <c r="I7" s="43" t="s">
        <v>747</v>
      </c>
      <c r="J7" s="43" t="s">
        <v>751</v>
      </c>
      <c r="K7" s="748"/>
      <c r="L7" s="748"/>
      <c r="M7" s="790"/>
      <c r="N7" s="19"/>
      <c r="O7" s="468"/>
    </row>
    <row r="8" spans="2:15" ht="22.5" customHeight="1">
      <c r="B8" s="134">
        <v>1</v>
      </c>
      <c r="C8" s="133">
        <v>2</v>
      </c>
      <c r="D8" s="134">
        <v>3</v>
      </c>
      <c r="E8" s="133">
        <v>4</v>
      </c>
      <c r="F8" s="133">
        <v>5</v>
      </c>
      <c r="G8" s="134">
        <v>6</v>
      </c>
      <c r="H8" s="133">
        <v>7</v>
      </c>
      <c r="I8" s="133">
        <v>8</v>
      </c>
      <c r="J8" s="133">
        <v>9</v>
      </c>
      <c r="K8" s="550">
        <v>10</v>
      </c>
      <c r="L8" s="550">
        <v>11</v>
      </c>
      <c r="M8" s="550">
        <v>12</v>
      </c>
      <c r="N8" s="98"/>
      <c r="O8" s="98"/>
    </row>
    <row r="9" spans="2:15" ht="29.25" customHeight="1">
      <c r="B9" s="434">
        <v>1</v>
      </c>
      <c r="C9" s="3" t="s">
        <v>717</v>
      </c>
      <c r="D9" s="435" t="s">
        <v>1764</v>
      </c>
      <c r="E9" s="544" t="s">
        <v>1765</v>
      </c>
      <c r="F9" s="544" t="s">
        <v>1766</v>
      </c>
      <c r="G9" s="544" t="s">
        <v>1783</v>
      </c>
      <c r="H9" s="544" t="s">
        <v>1766</v>
      </c>
      <c r="I9" s="544" t="s">
        <v>1800</v>
      </c>
      <c r="J9" s="544" t="s">
        <v>1766</v>
      </c>
      <c r="K9" s="544" t="s">
        <v>1817</v>
      </c>
      <c r="L9" s="696" t="s">
        <v>1826</v>
      </c>
      <c r="M9" s="696" t="s">
        <v>1835</v>
      </c>
      <c r="N9" s="431"/>
      <c r="O9" s="431"/>
    </row>
    <row r="10" spans="2:15" ht="31.5" customHeight="1">
      <c r="B10" s="434">
        <v>2</v>
      </c>
      <c r="C10" s="3" t="s">
        <v>716</v>
      </c>
      <c r="D10" s="435" t="s">
        <v>1764</v>
      </c>
      <c r="E10" s="544" t="s">
        <v>1767</v>
      </c>
      <c r="F10" s="544" t="s">
        <v>1775</v>
      </c>
      <c r="G10" s="544" t="s">
        <v>1784</v>
      </c>
      <c r="H10" s="544" t="s">
        <v>1792</v>
      </c>
      <c r="I10" s="544" t="s">
        <v>1801</v>
      </c>
      <c r="J10" s="544" t="s">
        <v>1809</v>
      </c>
      <c r="K10" s="544" t="s">
        <v>1818</v>
      </c>
      <c r="L10" s="696" t="s">
        <v>1827</v>
      </c>
      <c r="M10" s="697" t="s">
        <v>1836</v>
      </c>
      <c r="N10" s="431"/>
      <c r="O10" s="431"/>
    </row>
    <row r="11" spans="2:15" ht="29.25" customHeight="1">
      <c r="B11" s="434">
        <v>3</v>
      </c>
      <c r="C11" s="3" t="s">
        <v>718</v>
      </c>
      <c r="D11" s="435" t="s">
        <v>1764</v>
      </c>
      <c r="E11" s="544" t="s">
        <v>1768</v>
      </c>
      <c r="F11" s="544" t="s">
        <v>1776</v>
      </c>
      <c r="G11" s="544" t="s">
        <v>1785</v>
      </c>
      <c r="H11" s="544" t="s">
        <v>1793</v>
      </c>
      <c r="I11" s="544" t="s">
        <v>1802</v>
      </c>
      <c r="J11" s="544" t="s">
        <v>1810</v>
      </c>
      <c r="K11" s="544" t="s">
        <v>1819</v>
      </c>
      <c r="L11" s="696" t="s">
        <v>1828</v>
      </c>
      <c r="M11" s="697" t="s">
        <v>1837</v>
      </c>
      <c r="N11" s="431"/>
      <c r="O11" s="431"/>
    </row>
    <row r="12" spans="2:15" ht="28.5" customHeight="1">
      <c r="B12" s="434">
        <v>4</v>
      </c>
      <c r="C12" s="3" t="s">
        <v>719</v>
      </c>
      <c r="D12" s="435" t="s">
        <v>1764</v>
      </c>
      <c r="E12" s="544" t="s">
        <v>1769</v>
      </c>
      <c r="F12" s="544" t="s">
        <v>1777</v>
      </c>
      <c r="G12" s="544" t="s">
        <v>1786</v>
      </c>
      <c r="H12" s="544" t="s">
        <v>1794</v>
      </c>
      <c r="I12" s="544" t="s">
        <v>1803</v>
      </c>
      <c r="J12" s="544" t="s">
        <v>1811</v>
      </c>
      <c r="K12" s="544" t="s">
        <v>1820</v>
      </c>
      <c r="L12" s="696" t="s">
        <v>1829</v>
      </c>
      <c r="M12" s="697" t="s">
        <v>1838</v>
      </c>
      <c r="N12" s="431"/>
      <c r="O12" s="431"/>
    </row>
    <row r="13" spans="1:15" ht="28.5" customHeight="1">
      <c r="A13" s="439">
        <v>216</v>
      </c>
      <c r="B13" s="434">
        <v>5</v>
      </c>
      <c r="C13" s="3" t="s">
        <v>721</v>
      </c>
      <c r="D13" s="435" t="s">
        <v>1764</v>
      </c>
      <c r="E13" s="544" t="s">
        <v>1770</v>
      </c>
      <c r="F13" s="544" t="s">
        <v>1778</v>
      </c>
      <c r="G13" s="544" t="s">
        <v>1787</v>
      </c>
      <c r="H13" s="544" t="s">
        <v>1795</v>
      </c>
      <c r="I13" s="544" t="s">
        <v>1804</v>
      </c>
      <c r="J13" s="544" t="s">
        <v>1812</v>
      </c>
      <c r="K13" s="544" t="s">
        <v>1821</v>
      </c>
      <c r="L13" s="696" t="s">
        <v>1830</v>
      </c>
      <c r="M13" s="697" t="s">
        <v>1839</v>
      </c>
      <c r="N13" s="431"/>
      <c r="O13" s="431"/>
    </row>
    <row r="14" spans="1:15" ht="28.5" customHeight="1">
      <c r="A14" s="439"/>
      <c r="B14" s="434"/>
      <c r="C14" s="3" t="s">
        <v>1652</v>
      </c>
      <c r="D14" s="435" t="s">
        <v>1764</v>
      </c>
      <c r="E14" s="544" t="s">
        <v>1771</v>
      </c>
      <c r="F14" s="544" t="s">
        <v>1779</v>
      </c>
      <c r="G14" s="544" t="s">
        <v>1788</v>
      </c>
      <c r="H14" s="544" t="s">
        <v>1796</v>
      </c>
      <c r="I14" s="544" t="s">
        <v>1805</v>
      </c>
      <c r="J14" s="544" t="s">
        <v>1813</v>
      </c>
      <c r="K14" s="544" t="s">
        <v>1822</v>
      </c>
      <c r="L14" s="696" t="s">
        <v>1831</v>
      </c>
      <c r="M14" s="697" t="s">
        <v>1840</v>
      </c>
      <c r="N14" s="431"/>
      <c r="O14" s="431"/>
    </row>
    <row r="15" spans="2:15" ht="27" customHeight="1">
      <c r="B15" s="434">
        <v>6</v>
      </c>
      <c r="C15" s="3" t="s">
        <v>715</v>
      </c>
      <c r="D15" s="435" t="s">
        <v>1764</v>
      </c>
      <c r="E15" s="544" t="s">
        <v>1772</v>
      </c>
      <c r="F15" s="544" t="s">
        <v>1780</v>
      </c>
      <c r="G15" s="544" t="s">
        <v>1789</v>
      </c>
      <c r="H15" s="544" t="s">
        <v>1797</v>
      </c>
      <c r="I15" s="544" t="s">
        <v>1806</v>
      </c>
      <c r="J15" s="544" t="s">
        <v>1814</v>
      </c>
      <c r="K15" s="544" t="s">
        <v>1823</v>
      </c>
      <c r="L15" s="696" t="s">
        <v>1832</v>
      </c>
      <c r="M15" s="697" t="s">
        <v>1841</v>
      </c>
      <c r="N15" s="431"/>
      <c r="O15" s="431"/>
    </row>
    <row r="16" spans="2:15" ht="42" customHeight="1">
      <c r="B16" s="434">
        <v>7</v>
      </c>
      <c r="C16" s="3" t="s">
        <v>714</v>
      </c>
      <c r="D16" s="435" t="s">
        <v>1764</v>
      </c>
      <c r="E16" s="544" t="s">
        <v>1773</v>
      </c>
      <c r="F16" s="544" t="s">
        <v>1781</v>
      </c>
      <c r="G16" s="544" t="s">
        <v>1790</v>
      </c>
      <c r="H16" s="544" t="s">
        <v>1798</v>
      </c>
      <c r="I16" s="544" t="s">
        <v>1807</v>
      </c>
      <c r="J16" s="544" t="s">
        <v>1815</v>
      </c>
      <c r="K16" s="544" t="s">
        <v>1824</v>
      </c>
      <c r="L16" s="696" t="s">
        <v>1833</v>
      </c>
      <c r="M16" s="697" t="s">
        <v>1842</v>
      </c>
      <c r="N16" s="431"/>
      <c r="O16" s="431"/>
    </row>
    <row r="17" spans="2:15" ht="43.5" customHeight="1">
      <c r="B17" s="433">
        <v>8</v>
      </c>
      <c r="C17" s="553" t="s">
        <v>746</v>
      </c>
      <c r="D17" s="432" t="s">
        <v>1764</v>
      </c>
      <c r="E17" s="546" t="s">
        <v>1774</v>
      </c>
      <c r="F17" s="546" t="s">
        <v>1782</v>
      </c>
      <c r="G17" s="546" t="s">
        <v>1791</v>
      </c>
      <c r="H17" s="546" t="s">
        <v>1799</v>
      </c>
      <c r="I17" s="546" t="s">
        <v>1808</v>
      </c>
      <c r="J17" s="546" t="s">
        <v>1816</v>
      </c>
      <c r="K17" s="546" t="s">
        <v>1825</v>
      </c>
      <c r="L17" s="698" t="s">
        <v>1834</v>
      </c>
      <c r="M17" s="698" t="s">
        <v>1843</v>
      </c>
      <c r="N17" s="431"/>
      <c r="O17" s="431"/>
    </row>
    <row r="18" spans="7:12" ht="22.5" customHeight="1">
      <c r="G18"/>
      <c r="K18" s="6"/>
      <c r="L18" s="6"/>
    </row>
    <row r="19" spans="2:8" ht="22.5" customHeight="1">
      <c r="B19" s="787" t="s">
        <v>1844</v>
      </c>
      <c r="C19" s="754"/>
      <c r="D19" s="754"/>
      <c r="E19" s="754"/>
      <c r="F19" s="754"/>
      <c r="G19" s="754"/>
      <c r="H19" s="754"/>
    </row>
    <row r="20" ht="22.5" customHeight="1">
      <c r="G20"/>
    </row>
    <row r="21" ht="22.5" customHeight="1"/>
  </sheetData>
  <sheetProtection/>
  <mergeCells count="11">
    <mergeCell ref="M6:M7"/>
    <mergeCell ref="C5:C7"/>
    <mergeCell ref="I5:J5"/>
    <mergeCell ref="K5:M5"/>
    <mergeCell ref="D5:D7"/>
    <mergeCell ref="E5:F5"/>
    <mergeCell ref="G5:H5"/>
    <mergeCell ref="B19:H19"/>
    <mergeCell ref="K6:K7"/>
    <mergeCell ref="L6:L7"/>
    <mergeCell ref="B5:B7"/>
  </mergeCells>
  <printOptions/>
  <pageMargins left="0.39" right="0.29" top="0.72" bottom="1" header="0.5" footer="0.5"/>
  <pageSetup horizontalDpi="600" verticalDpi="600" orientation="landscape" scale="80" r:id="rId1"/>
  <headerFooter alignWithMargins="0">
    <oddHeader>&amp;RGROUND WATER</oddHeader>
  </headerFooter>
</worksheet>
</file>

<file path=xl/worksheets/sheet15.xml><?xml version="1.0" encoding="utf-8"?>
<worksheet xmlns="http://schemas.openxmlformats.org/spreadsheetml/2006/main" xmlns:r="http://schemas.openxmlformats.org/officeDocument/2006/relationships">
  <dimension ref="A1:U35"/>
  <sheetViews>
    <sheetView view="pageBreakPreview" zoomScale="115" zoomScaleSheetLayoutView="115" workbookViewId="0" topLeftCell="A19">
      <selection activeCell="A35" sqref="A35:D35"/>
    </sheetView>
  </sheetViews>
  <sheetFormatPr defaultColWidth="9.140625" defaultRowHeight="12.75"/>
  <cols>
    <col min="1" max="1" width="7.140625" style="0" customWidth="1"/>
    <col min="2" max="2" width="19.421875" style="0" customWidth="1"/>
    <col min="3" max="3" width="8.28125" style="0" customWidth="1"/>
    <col min="4" max="4" width="5.28125" style="0" bestFit="1" customWidth="1"/>
    <col min="5" max="5" width="5.421875" style="0" bestFit="1" customWidth="1"/>
    <col min="6" max="6" width="4.8515625" style="0" customWidth="1"/>
    <col min="7" max="7" width="5.421875" style="0" customWidth="1"/>
    <col min="8" max="8" width="4.8515625" style="0" customWidth="1"/>
    <col min="9" max="9" width="4.140625" style="0" bestFit="1" customWidth="1"/>
    <col min="10" max="10" width="5.140625" style="0" bestFit="1" customWidth="1"/>
    <col min="11" max="11" width="7.57421875" style="0" bestFit="1" customWidth="1"/>
    <col min="12" max="12" width="6.28125" style="0" bestFit="1" customWidth="1"/>
    <col min="13" max="13" width="4.140625" style="0" bestFit="1" customWidth="1"/>
    <col min="14" max="15" width="5.140625" style="0" bestFit="1" customWidth="1"/>
    <col min="16" max="16" width="8.7109375" style="0" bestFit="1" customWidth="1"/>
    <col min="17" max="17" width="12.28125" style="0" bestFit="1" customWidth="1"/>
    <col min="18" max="18" width="11.140625" style="0" bestFit="1" customWidth="1"/>
    <col min="19" max="19" width="5.140625" style="0" bestFit="1" customWidth="1"/>
    <col min="20" max="20" width="11.140625" style="0" bestFit="1" customWidth="1"/>
    <col min="21" max="21" width="9.8515625" style="0" bestFit="1" customWidth="1"/>
  </cols>
  <sheetData>
    <row r="1" spans="1:16" ht="12.75">
      <c r="A1" s="792" t="s">
        <v>6</v>
      </c>
      <c r="B1" s="792"/>
      <c r="C1" s="792"/>
      <c r="D1" s="792"/>
      <c r="E1" s="792"/>
      <c r="F1" s="792"/>
      <c r="G1" s="792"/>
      <c r="H1" s="792"/>
      <c r="I1" s="792"/>
      <c r="J1" s="792"/>
      <c r="K1" s="792"/>
      <c r="L1" s="792"/>
      <c r="M1" s="792"/>
      <c r="N1" s="792"/>
      <c r="O1" s="792"/>
      <c r="P1" s="792"/>
    </row>
    <row r="2" spans="1:16" ht="12.75">
      <c r="A2" s="793"/>
      <c r="B2" s="793"/>
      <c r="C2" s="793"/>
      <c r="D2" s="793"/>
      <c r="E2" s="793"/>
      <c r="F2" s="793"/>
      <c r="G2" s="793"/>
      <c r="H2" s="793"/>
      <c r="I2" s="793"/>
      <c r="J2" s="793"/>
      <c r="K2" s="793"/>
      <c r="L2" s="793"/>
      <c r="M2" s="793"/>
      <c r="N2" s="793"/>
      <c r="O2" s="793"/>
      <c r="P2" s="793"/>
    </row>
    <row r="3" spans="1:21" ht="12.75">
      <c r="A3" s="781" t="s">
        <v>237</v>
      </c>
      <c r="B3" s="715" t="s">
        <v>236</v>
      </c>
      <c r="C3" s="737" t="s">
        <v>235</v>
      </c>
      <c r="D3" s="735" t="s">
        <v>234</v>
      </c>
      <c r="E3" s="791"/>
      <c r="F3" s="736"/>
      <c r="G3" s="735" t="s">
        <v>636</v>
      </c>
      <c r="H3" s="791"/>
      <c r="I3" s="736"/>
      <c r="J3" s="735" t="s">
        <v>233</v>
      </c>
      <c r="K3" s="791"/>
      <c r="L3" s="736"/>
      <c r="M3" s="735" t="s">
        <v>232</v>
      </c>
      <c r="N3" s="791"/>
      <c r="O3" s="736"/>
      <c r="P3" s="735" t="s">
        <v>619</v>
      </c>
      <c r="Q3" s="791"/>
      <c r="R3" s="736"/>
      <c r="S3" s="735" t="s">
        <v>231</v>
      </c>
      <c r="T3" s="791"/>
      <c r="U3" s="736"/>
    </row>
    <row r="4" spans="1:21" ht="33">
      <c r="A4" s="781"/>
      <c r="B4" s="715"/>
      <c r="C4" s="737"/>
      <c r="D4" s="514" t="s">
        <v>93</v>
      </c>
      <c r="E4" s="514" t="s">
        <v>94</v>
      </c>
      <c r="F4" s="514" t="s">
        <v>230</v>
      </c>
      <c r="G4" s="514" t="s">
        <v>93</v>
      </c>
      <c r="H4" s="514" t="s">
        <v>94</v>
      </c>
      <c r="I4" s="514" t="s">
        <v>230</v>
      </c>
      <c r="J4" s="514" t="s">
        <v>93</v>
      </c>
      <c r="K4" s="514" t="s">
        <v>94</v>
      </c>
      <c r="L4" s="514" t="s">
        <v>230</v>
      </c>
      <c r="M4" s="514" t="s">
        <v>93</v>
      </c>
      <c r="N4" s="514" t="s">
        <v>94</v>
      </c>
      <c r="O4" s="514" t="s">
        <v>230</v>
      </c>
      <c r="P4" s="514" t="s">
        <v>93</v>
      </c>
      <c r="Q4" s="514" t="s">
        <v>94</v>
      </c>
      <c r="R4" s="514" t="s">
        <v>230</v>
      </c>
      <c r="S4" s="514" t="s">
        <v>93</v>
      </c>
      <c r="T4" s="514" t="s">
        <v>94</v>
      </c>
      <c r="U4" s="514" t="s">
        <v>230</v>
      </c>
    </row>
    <row r="5" spans="1:21" ht="12.75">
      <c r="A5" s="8">
        <v>1</v>
      </c>
      <c r="B5" s="3" t="s">
        <v>649</v>
      </c>
      <c r="C5" s="448" t="s">
        <v>223</v>
      </c>
      <c r="D5" s="378">
        <v>0</v>
      </c>
      <c r="E5" s="403">
        <v>11.7</v>
      </c>
      <c r="F5" s="403">
        <v>6.6</v>
      </c>
      <c r="G5" s="403">
        <v>2</v>
      </c>
      <c r="H5" s="403">
        <v>9.6</v>
      </c>
      <c r="I5" s="403">
        <v>7.8</v>
      </c>
      <c r="J5" s="403">
        <v>76</v>
      </c>
      <c r="K5" s="403">
        <v>14920</v>
      </c>
      <c r="L5" s="403">
        <v>641</v>
      </c>
      <c r="M5" s="403">
        <v>0.1</v>
      </c>
      <c r="N5" s="403">
        <v>50</v>
      </c>
      <c r="O5" s="403">
        <v>2.7</v>
      </c>
      <c r="P5" s="403">
        <v>3</v>
      </c>
      <c r="Q5" s="403">
        <v>28000</v>
      </c>
      <c r="R5" s="403">
        <v>1888</v>
      </c>
      <c r="S5" s="403">
        <v>0</v>
      </c>
      <c r="T5" s="403">
        <v>800</v>
      </c>
      <c r="U5" s="403">
        <v>44</v>
      </c>
    </row>
    <row r="6" spans="1:21" ht="12.75">
      <c r="A6" s="8">
        <v>2</v>
      </c>
      <c r="B6" s="3" t="s">
        <v>658</v>
      </c>
      <c r="C6" s="23" t="s">
        <v>223</v>
      </c>
      <c r="D6" s="4">
        <v>0</v>
      </c>
      <c r="E6" s="18">
        <v>18</v>
      </c>
      <c r="F6" s="18">
        <v>7.2</v>
      </c>
      <c r="G6" s="18">
        <v>5.8</v>
      </c>
      <c r="H6" s="18">
        <v>8.1</v>
      </c>
      <c r="I6" s="18">
        <v>7.2</v>
      </c>
      <c r="J6" s="18">
        <v>43</v>
      </c>
      <c r="K6" s="18">
        <v>868</v>
      </c>
      <c r="L6" s="18">
        <v>193</v>
      </c>
      <c r="M6" s="18">
        <v>0.3</v>
      </c>
      <c r="N6" s="18">
        <v>32</v>
      </c>
      <c r="O6" s="18">
        <v>1.9</v>
      </c>
      <c r="P6" s="18">
        <v>1</v>
      </c>
      <c r="Q6" s="18">
        <v>240000</v>
      </c>
      <c r="R6" s="18">
        <v>3816</v>
      </c>
      <c r="S6" s="18">
        <v>0</v>
      </c>
      <c r="T6" s="18">
        <v>24000</v>
      </c>
      <c r="U6" s="18">
        <v>653</v>
      </c>
    </row>
    <row r="7" spans="1:21" ht="12.75">
      <c r="A7" s="8">
        <v>3</v>
      </c>
      <c r="B7" s="3" t="s">
        <v>659</v>
      </c>
      <c r="C7" s="23" t="s">
        <v>223</v>
      </c>
      <c r="D7" s="4">
        <v>2.6</v>
      </c>
      <c r="E7" s="18">
        <v>9.4</v>
      </c>
      <c r="F7" s="18">
        <v>8.4</v>
      </c>
      <c r="G7" s="18">
        <v>7.1</v>
      </c>
      <c r="H7" s="18">
        <v>8.6</v>
      </c>
      <c r="I7" s="18">
        <v>8</v>
      </c>
      <c r="J7" s="18">
        <v>162</v>
      </c>
      <c r="K7" s="18">
        <v>476</v>
      </c>
      <c r="L7" s="18">
        <v>329</v>
      </c>
      <c r="M7" s="18">
        <v>1.7</v>
      </c>
      <c r="N7" s="18">
        <v>2.9</v>
      </c>
      <c r="O7" s="18">
        <v>2.3</v>
      </c>
      <c r="P7" s="18">
        <v>700</v>
      </c>
      <c r="Q7" s="18">
        <v>90000</v>
      </c>
      <c r="R7" s="18">
        <v>11707</v>
      </c>
      <c r="S7" s="18">
        <v>300</v>
      </c>
      <c r="T7" s="18">
        <v>50000</v>
      </c>
      <c r="U7" s="18">
        <v>4823</v>
      </c>
    </row>
    <row r="8" spans="1:21" ht="12.75">
      <c r="A8" s="8">
        <v>4</v>
      </c>
      <c r="B8" s="3" t="s">
        <v>244</v>
      </c>
      <c r="C8" s="23" t="s">
        <v>223</v>
      </c>
      <c r="D8" s="4">
        <v>0.8</v>
      </c>
      <c r="E8" s="18">
        <v>8.5</v>
      </c>
      <c r="F8" s="18">
        <v>7.3</v>
      </c>
      <c r="G8" s="18">
        <v>7</v>
      </c>
      <c r="H8" s="18">
        <v>8.8</v>
      </c>
      <c r="I8" s="18">
        <v>7.7</v>
      </c>
      <c r="J8" s="18">
        <v>85.5</v>
      </c>
      <c r="K8" s="18">
        <v>755</v>
      </c>
      <c r="L8" s="18">
        <v>258</v>
      </c>
      <c r="M8" s="18">
        <v>0.2</v>
      </c>
      <c r="N8" s="18">
        <v>3.4</v>
      </c>
      <c r="O8" s="18">
        <v>1.6</v>
      </c>
      <c r="P8" s="18">
        <v>4</v>
      </c>
      <c r="Q8" s="18">
        <v>1100</v>
      </c>
      <c r="R8" s="18">
        <v>110</v>
      </c>
      <c r="S8" s="18">
        <v>0</v>
      </c>
      <c r="T8" s="18">
        <v>0</v>
      </c>
      <c r="U8" s="18">
        <v>0</v>
      </c>
    </row>
    <row r="9" spans="1:21" ht="12.75">
      <c r="A9" s="8">
        <v>5</v>
      </c>
      <c r="B9" s="3" t="s">
        <v>229</v>
      </c>
      <c r="C9" s="23" t="s">
        <v>223</v>
      </c>
      <c r="D9" s="4" t="s">
        <v>1557</v>
      </c>
      <c r="E9" s="18" t="s">
        <v>1557</v>
      </c>
      <c r="F9" s="18" t="s">
        <v>1557</v>
      </c>
      <c r="G9" s="18">
        <v>7.2</v>
      </c>
      <c r="H9" s="18">
        <v>8.1</v>
      </c>
      <c r="I9" s="18">
        <v>7.6</v>
      </c>
      <c r="J9" s="18">
        <v>202</v>
      </c>
      <c r="K9" s="18">
        <v>348</v>
      </c>
      <c r="L9" s="18">
        <v>277</v>
      </c>
      <c r="M9" s="18" t="s">
        <v>1557</v>
      </c>
      <c r="N9" s="18" t="s">
        <v>1557</v>
      </c>
      <c r="O9" s="18" t="s">
        <v>1557</v>
      </c>
      <c r="P9" s="18" t="s">
        <v>1557</v>
      </c>
      <c r="Q9" s="18" t="s">
        <v>1557</v>
      </c>
      <c r="R9" s="18" t="s">
        <v>1557</v>
      </c>
      <c r="S9" s="18" t="s">
        <v>1557</v>
      </c>
      <c r="T9" s="18" t="s">
        <v>1557</v>
      </c>
      <c r="U9" s="18" t="s">
        <v>1557</v>
      </c>
    </row>
    <row r="10" spans="1:21" ht="12.75">
      <c r="A10" s="8">
        <v>6</v>
      </c>
      <c r="B10" s="3" t="s">
        <v>699</v>
      </c>
      <c r="C10" s="23" t="s">
        <v>223</v>
      </c>
      <c r="D10" s="4">
        <v>0</v>
      </c>
      <c r="E10" s="18">
        <v>10.5</v>
      </c>
      <c r="F10" s="18">
        <v>2.6</v>
      </c>
      <c r="G10" s="18">
        <v>7.1</v>
      </c>
      <c r="H10" s="18">
        <v>8.3</v>
      </c>
      <c r="I10" s="18">
        <v>7.7</v>
      </c>
      <c r="J10" s="18">
        <v>230</v>
      </c>
      <c r="K10" s="18">
        <v>1590</v>
      </c>
      <c r="L10" s="18">
        <v>767</v>
      </c>
      <c r="M10" s="18">
        <v>1</v>
      </c>
      <c r="N10" s="18">
        <v>70</v>
      </c>
      <c r="O10" s="18">
        <v>19.9</v>
      </c>
      <c r="P10" s="18">
        <v>19000</v>
      </c>
      <c r="Q10" s="18">
        <v>103000000</v>
      </c>
      <c r="R10" s="18">
        <v>12024579</v>
      </c>
      <c r="S10" s="18">
        <v>500</v>
      </c>
      <c r="T10" s="18">
        <v>10900000</v>
      </c>
      <c r="U10" s="18">
        <v>1256411</v>
      </c>
    </row>
    <row r="11" spans="1:21" ht="12.75">
      <c r="A11" s="8">
        <v>7</v>
      </c>
      <c r="B11" s="3" t="s">
        <v>660</v>
      </c>
      <c r="C11" s="23" t="s">
        <v>223</v>
      </c>
      <c r="D11" s="4">
        <v>3.6</v>
      </c>
      <c r="E11" s="18">
        <v>8.1</v>
      </c>
      <c r="F11" s="18">
        <v>6.5</v>
      </c>
      <c r="G11" s="18">
        <v>6.6</v>
      </c>
      <c r="H11" s="18">
        <v>8</v>
      </c>
      <c r="I11" s="18">
        <v>7.2</v>
      </c>
      <c r="J11" s="18">
        <v>8.2</v>
      </c>
      <c r="K11" s="18">
        <v>1370</v>
      </c>
      <c r="L11" s="18">
        <v>118</v>
      </c>
      <c r="M11" s="18">
        <v>0.7</v>
      </c>
      <c r="N11" s="18">
        <v>4.7</v>
      </c>
      <c r="O11" s="18">
        <v>2</v>
      </c>
      <c r="P11" s="18">
        <v>4</v>
      </c>
      <c r="Q11" s="18">
        <v>5400</v>
      </c>
      <c r="R11" s="18">
        <v>511</v>
      </c>
      <c r="S11" s="18">
        <v>2</v>
      </c>
      <c r="T11" s="18">
        <v>1300</v>
      </c>
      <c r="U11" s="18">
        <v>168</v>
      </c>
    </row>
    <row r="12" spans="1:21" ht="12.75">
      <c r="A12" s="8">
        <v>8</v>
      </c>
      <c r="B12" s="3" t="s">
        <v>661</v>
      </c>
      <c r="C12" s="23" t="s">
        <v>223</v>
      </c>
      <c r="D12" s="4">
        <v>0</v>
      </c>
      <c r="E12" s="18">
        <v>12.8</v>
      </c>
      <c r="F12" s="18">
        <v>6.1</v>
      </c>
      <c r="G12" s="18">
        <v>6.8</v>
      </c>
      <c r="H12" s="18">
        <v>8.9</v>
      </c>
      <c r="I12" s="18">
        <v>8</v>
      </c>
      <c r="J12" s="18">
        <v>138</v>
      </c>
      <c r="K12" s="18">
        <v>55300</v>
      </c>
      <c r="L12" s="18">
        <v>2627</v>
      </c>
      <c r="M12" s="18">
        <v>0.1</v>
      </c>
      <c r="N12" s="18">
        <v>50</v>
      </c>
      <c r="O12" s="18">
        <v>4.4</v>
      </c>
      <c r="P12" s="18">
        <v>0</v>
      </c>
      <c r="Q12" s="18">
        <v>2100000</v>
      </c>
      <c r="R12" s="18">
        <v>31885</v>
      </c>
      <c r="S12" s="18">
        <v>0</v>
      </c>
      <c r="T12" s="18">
        <v>460000</v>
      </c>
      <c r="U12" s="18">
        <v>12567</v>
      </c>
    </row>
    <row r="13" spans="1:21" ht="12.75">
      <c r="A13" s="8">
        <v>9</v>
      </c>
      <c r="B13" s="3" t="s">
        <v>662</v>
      </c>
      <c r="C13" s="23" t="s">
        <v>223</v>
      </c>
      <c r="D13" s="4">
        <v>0.42</v>
      </c>
      <c r="E13" s="18">
        <v>10.6</v>
      </c>
      <c r="F13" s="18">
        <v>7.3</v>
      </c>
      <c r="G13" s="18">
        <v>4.5</v>
      </c>
      <c r="H13" s="18">
        <v>8.7</v>
      </c>
      <c r="I13" s="18">
        <v>7.6</v>
      </c>
      <c r="J13" s="18">
        <v>150</v>
      </c>
      <c r="K13" s="18">
        <v>3640</v>
      </c>
      <c r="L13" s="18">
        <v>665</v>
      </c>
      <c r="M13" s="18">
        <v>1</v>
      </c>
      <c r="N13" s="18">
        <v>590</v>
      </c>
      <c r="O13" s="18">
        <v>18.8</v>
      </c>
      <c r="P13" s="18">
        <v>112000</v>
      </c>
      <c r="Q13" s="18">
        <v>6600000</v>
      </c>
      <c r="R13" s="18">
        <v>804484</v>
      </c>
      <c r="S13" s="18">
        <v>180</v>
      </c>
      <c r="T13" s="18">
        <v>760000</v>
      </c>
      <c r="U13" s="18">
        <v>76726</v>
      </c>
    </row>
    <row r="14" spans="1:21" ht="12.75">
      <c r="A14" s="8">
        <v>10</v>
      </c>
      <c r="B14" s="3" t="s">
        <v>663</v>
      </c>
      <c r="C14" s="23" t="s">
        <v>223</v>
      </c>
      <c r="D14" s="4">
        <v>2.2</v>
      </c>
      <c r="E14" s="18">
        <v>13.3</v>
      </c>
      <c r="F14" s="18">
        <v>8.8</v>
      </c>
      <c r="G14" s="18">
        <v>7</v>
      </c>
      <c r="H14" s="18">
        <v>8.7</v>
      </c>
      <c r="I14" s="18">
        <v>7.8</v>
      </c>
      <c r="J14" s="18">
        <v>53</v>
      </c>
      <c r="K14" s="18">
        <v>1495</v>
      </c>
      <c r="L14" s="18">
        <v>324</v>
      </c>
      <c r="M14" s="18">
        <v>0.1</v>
      </c>
      <c r="N14" s="18">
        <v>7.6</v>
      </c>
      <c r="O14" s="18">
        <v>0.7</v>
      </c>
      <c r="P14" s="18">
        <v>2</v>
      </c>
      <c r="Q14" s="18">
        <v>4400000</v>
      </c>
      <c r="R14" s="18">
        <v>127730</v>
      </c>
      <c r="S14" s="18">
        <v>0</v>
      </c>
      <c r="T14" s="18">
        <v>430000</v>
      </c>
      <c r="U14" s="18">
        <v>6349</v>
      </c>
    </row>
    <row r="15" spans="1:21" ht="12.75">
      <c r="A15" s="8">
        <v>11</v>
      </c>
      <c r="B15" s="3" t="s">
        <v>664</v>
      </c>
      <c r="C15" s="23" t="s">
        <v>223</v>
      </c>
      <c r="D15" s="4">
        <v>1.8</v>
      </c>
      <c r="E15" s="18">
        <v>9.8</v>
      </c>
      <c r="F15" s="18">
        <v>7.5</v>
      </c>
      <c r="G15" s="18">
        <v>6.7</v>
      </c>
      <c r="H15" s="18">
        <v>8.8</v>
      </c>
      <c r="I15" s="18">
        <v>7.6</v>
      </c>
      <c r="J15" s="18">
        <v>163</v>
      </c>
      <c r="K15" s="18">
        <v>548</v>
      </c>
      <c r="L15" s="18">
        <v>247</v>
      </c>
      <c r="M15" s="18">
        <v>0.1</v>
      </c>
      <c r="N15" s="18">
        <v>40</v>
      </c>
      <c r="O15" s="18">
        <v>2.4</v>
      </c>
      <c r="P15" s="18" t="s">
        <v>1557</v>
      </c>
      <c r="Q15" s="18" t="s">
        <v>1557</v>
      </c>
      <c r="R15" s="18" t="s">
        <v>1557</v>
      </c>
      <c r="S15" s="18" t="s">
        <v>1557</v>
      </c>
      <c r="T15" s="18" t="s">
        <v>1557</v>
      </c>
      <c r="U15" s="18" t="s">
        <v>1557</v>
      </c>
    </row>
    <row r="16" spans="1:21" ht="12.75">
      <c r="A16" s="8">
        <v>12</v>
      </c>
      <c r="B16" s="3" t="s">
        <v>1033</v>
      </c>
      <c r="C16" s="23" t="s">
        <v>223</v>
      </c>
      <c r="D16" s="4">
        <v>5.1</v>
      </c>
      <c r="E16" s="18">
        <v>8.9</v>
      </c>
      <c r="F16" s="18">
        <v>7.6</v>
      </c>
      <c r="G16" s="18">
        <v>6</v>
      </c>
      <c r="H16" s="18">
        <v>7.8</v>
      </c>
      <c r="I16" s="18">
        <v>7</v>
      </c>
      <c r="J16" s="18" t="s">
        <v>1557</v>
      </c>
      <c r="K16" s="18" t="s">
        <v>1557</v>
      </c>
      <c r="L16" s="18" t="s">
        <v>1557</v>
      </c>
      <c r="M16" s="18">
        <v>0.4</v>
      </c>
      <c r="N16" s="18">
        <v>10.5</v>
      </c>
      <c r="O16" s="18">
        <v>2.9</v>
      </c>
      <c r="P16" s="18">
        <v>750</v>
      </c>
      <c r="Q16" s="18">
        <v>2400</v>
      </c>
      <c r="R16" s="18">
        <v>1516</v>
      </c>
      <c r="S16" s="18">
        <v>110</v>
      </c>
      <c r="T16" s="18">
        <v>930</v>
      </c>
      <c r="U16" s="18">
        <v>287</v>
      </c>
    </row>
    <row r="17" spans="1:21" ht="12.75">
      <c r="A17" s="8">
        <v>13</v>
      </c>
      <c r="B17" s="3" t="s">
        <v>679</v>
      </c>
      <c r="C17" s="23" t="s">
        <v>223</v>
      </c>
      <c r="D17" s="4">
        <v>0.7</v>
      </c>
      <c r="E17" s="18">
        <v>14</v>
      </c>
      <c r="F17" s="18">
        <v>7.1</v>
      </c>
      <c r="G17" s="18">
        <v>6</v>
      </c>
      <c r="H17" s="18">
        <v>8.9</v>
      </c>
      <c r="I17" s="18">
        <v>7.9</v>
      </c>
      <c r="J17" s="18">
        <v>20</v>
      </c>
      <c r="K17" s="18">
        <v>2400</v>
      </c>
      <c r="L17" s="18">
        <v>482</v>
      </c>
      <c r="M17" s="18">
        <v>0.1</v>
      </c>
      <c r="N17" s="18">
        <v>7</v>
      </c>
      <c r="O17" s="18">
        <v>1.7</v>
      </c>
      <c r="P17" s="18">
        <v>1</v>
      </c>
      <c r="Q17" s="18">
        <v>160000</v>
      </c>
      <c r="R17" s="18">
        <v>4791</v>
      </c>
      <c r="S17" s="18">
        <v>0</v>
      </c>
      <c r="T17" s="18">
        <v>90000</v>
      </c>
      <c r="U17" s="18">
        <v>2031</v>
      </c>
    </row>
    <row r="18" spans="1:21" ht="12.75">
      <c r="A18" s="8">
        <v>14</v>
      </c>
      <c r="B18" s="3" t="s">
        <v>680</v>
      </c>
      <c r="C18" s="23" t="s">
        <v>223</v>
      </c>
      <c r="D18" s="4">
        <v>0</v>
      </c>
      <c r="E18" s="18">
        <v>8</v>
      </c>
      <c r="F18" s="18">
        <v>6.2</v>
      </c>
      <c r="G18" s="18">
        <v>5.4</v>
      </c>
      <c r="H18" s="18">
        <v>8.2</v>
      </c>
      <c r="I18" s="18">
        <v>6.6</v>
      </c>
      <c r="J18" s="18">
        <v>24</v>
      </c>
      <c r="K18" s="18">
        <v>44000</v>
      </c>
      <c r="L18" s="18">
        <v>923</v>
      </c>
      <c r="M18" s="18">
        <v>0.1</v>
      </c>
      <c r="N18" s="18">
        <v>11</v>
      </c>
      <c r="O18" s="18">
        <v>1.1</v>
      </c>
      <c r="P18" s="18">
        <v>0</v>
      </c>
      <c r="Q18" s="18">
        <v>56000</v>
      </c>
      <c r="R18" s="18">
        <v>2318</v>
      </c>
      <c r="S18" s="18">
        <v>0</v>
      </c>
      <c r="T18" s="18">
        <v>44000</v>
      </c>
      <c r="U18" s="18">
        <v>1236</v>
      </c>
    </row>
    <row r="19" spans="1:21" ht="12.75">
      <c r="A19" s="8">
        <v>15</v>
      </c>
      <c r="B19" s="3" t="s">
        <v>681</v>
      </c>
      <c r="C19" s="23" t="s">
        <v>223</v>
      </c>
      <c r="D19" s="4">
        <v>0</v>
      </c>
      <c r="E19" s="18">
        <v>16</v>
      </c>
      <c r="F19" s="18">
        <v>7.1</v>
      </c>
      <c r="G19" s="18">
        <v>6.8</v>
      </c>
      <c r="H19" s="18">
        <v>10</v>
      </c>
      <c r="I19" s="18">
        <v>7.8</v>
      </c>
      <c r="J19" s="18">
        <v>104</v>
      </c>
      <c r="K19" s="18">
        <v>9340</v>
      </c>
      <c r="L19" s="18">
        <v>734</v>
      </c>
      <c r="M19" s="18">
        <v>0.2</v>
      </c>
      <c r="N19" s="18">
        <v>50</v>
      </c>
      <c r="O19" s="18">
        <v>4.4</v>
      </c>
      <c r="P19" s="18">
        <v>0</v>
      </c>
      <c r="Q19" s="18">
        <v>2400</v>
      </c>
      <c r="R19" s="18">
        <v>349</v>
      </c>
      <c r="S19" s="18">
        <v>0</v>
      </c>
      <c r="T19" s="18">
        <v>280</v>
      </c>
      <c r="U19" s="18">
        <v>7</v>
      </c>
    </row>
    <row r="20" spans="1:21" ht="12.75">
      <c r="A20" s="8">
        <v>16</v>
      </c>
      <c r="B20" s="3" t="s">
        <v>682</v>
      </c>
      <c r="C20" s="23" t="s">
        <v>223</v>
      </c>
      <c r="D20" s="4">
        <v>0</v>
      </c>
      <c r="E20" s="18">
        <v>9.9</v>
      </c>
      <c r="F20" s="18">
        <v>5.8</v>
      </c>
      <c r="G20" s="18">
        <v>5.8</v>
      </c>
      <c r="H20" s="18">
        <v>8.9</v>
      </c>
      <c r="I20" s="18">
        <v>7.6</v>
      </c>
      <c r="J20" s="18">
        <v>44</v>
      </c>
      <c r="K20" s="18">
        <v>55830</v>
      </c>
      <c r="L20" s="18">
        <v>651</v>
      </c>
      <c r="M20" s="18">
        <v>1.2</v>
      </c>
      <c r="N20" s="18">
        <v>50</v>
      </c>
      <c r="O20" s="18">
        <v>7.6</v>
      </c>
      <c r="P20" s="18">
        <v>0</v>
      </c>
      <c r="Q20" s="18">
        <v>1800</v>
      </c>
      <c r="R20" s="18">
        <v>439</v>
      </c>
      <c r="S20" s="18">
        <v>0</v>
      </c>
      <c r="T20" s="18">
        <v>1600</v>
      </c>
      <c r="U20" s="18">
        <v>100</v>
      </c>
    </row>
    <row r="21" spans="1:21" ht="12.75">
      <c r="A21" s="8">
        <v>17</v>
      </c>
      <c r="B21" s="3" t="s">
        <v>683</v>
      </c>
      <c r="C21" s="23" t="s">
        <v>223</v>
      </c>
      <c r="D21" s="4">
        <v>3.8</v>
      </c>
      <c r="E21" s="18">
        <v>9.6</v>
      </c>
      <c r="F21" s="18">
        <v>7.2</v>
      </c>
      <c r="G21" s="18">
        <v>6.5</v>
      </c>
      <c r="H21" s="18">
        <v>8</v>
      </c>
      <c r="I21" s="18">
        <v>7.4</v>
      </c>
      <c r="J21" s="18">
        <v>141</v>
      </c>
      <c r="K21" s="18">
        <v>735</v>
      </c>
      <c r="L21" s="18">
        <v>404</v>
      </c>
      <c r="M21" s="18" t="s">
        <v>1557</v>
      </c>
      <c r="N21" s="18" t="s">
        <v>1557</v>
      </c>
      <c r="O21" s="18" t="s">
        <v>1557</v>
      </c>
      <c r="P21" s="18">
        <v>5</v>
      </c>
      <c r="Q21" s="18">
        <v>415</v>
      </c>
      <c r="R21" s="18">
        <v>101</v>
      </c>
      <c r="S21" s="18" t="s">
        <v>1557</v>
      </c>
      <c r="T21" s="18" t="s">
        <v>1557</v>
      </c>
      <c r="U21" s="18" t="s">
        <v>1557</v>
      </c>
    </row>
    <row r="22" spans="1:21" ht="12.75">
      <c r="A22" s="8">
        <v>18</v>
      </c>
      <c r="B22" s="3" t="s">
        <v>685</v>
      </c>
      <c r="C22" s="23" t="s">
        <v>223</v>
      </c>
      <c r="D22" s="4">
        <v>1.4</v>
      </c>
      <c r="E22" s="18">
        <v>10</v>
      </c>
      <c r="F22" s="18">
        <v>6.8</v>
      </c>
      <c r="G22" s="18">
        <v>2.9</v>
      </c>
      <c r="H22" s="18">
        <v>7.4</v>
      </c>
      <c r="I22" s="18">
        <v>6.2</v>
      </c>
      <c r="J22" s="18">
        <v>123</v>
      </c>
      <c r="K22" s="18">
        <v>950</v>
      </c>
      <c r="L22" s="18">
        <v>294</v>
      </c>
      <c r="M22" s="18">
        <v>1</v>
      </c>
      <c r="N22" s="18">
        <v>7.7</v>
      </c>
      <c r="O22" s="18">
        <v>3.3</v>
      </c>
      <c r="P22" s="18">
        <v>31</v>
      </c>
      <c r="Q22" s="18">
        <v>2200</v>
      </c>
      <c r="R22" s="18">
        <v>552</v>
      </c>
      <c r="S22" s="18">
        <v>23</v>
      </c>
      <c r="T22" s="18">
        <v>1700</v>
      </c>
      <c r="U22" s="18">
        <v>402</v>
      </c>
    </row>
    <row r="23" spans="1:21" ht="12.75">
      <c r="A23" s="8">
        <v>19</v>
      </c>
      <c r="B23" s="3" t="s">
        <v>686</v>
      </c>
      <c r="C23" s="23" t="s">
        <v>223</v>
      </c>
      <c r="D23" s="4">
        <v>4.3</v>
      </c>
      <c r="E23" s="18">
        <v>8.7</v>
      </c>
      <c r="F23" s="18">
        <v>6.8</v>
      </c>
      <c r="G23" s="18">
        <v>7.5</v>
      </c>
      <c r="H23" s="18">
        <v>8.3</v>
      </c>
      <c r="I23" s="18">
        <v>7.9</v>
      </c>
      <c r="J23" s="18">
        <v>70</v>
      </c>
      <c r="K23" s="18">
        <v>220</v>
      </c>
      <c r="L23" s="18">
        <v>148</v>
      </c>
      <c r="M23" s="18">
        <v>0.3</v>
      </c>
      <c r="N23" s="18">
        <v>1.7</v>
      </c>
      <c r="O23" s="18">
        <v>0.9</v>
      </c>
      <c r="P23" s="18">
        <v>3</v>
      </c>
      <c r="Q23" s="18">
        <v>15</v>
      </c>
      <c r="R23" s="18">
        <v>5</v>
      </c>
      <c r="S23" s="18" t="s">
        <v>1557</v>
      </c>
      <c r="T23" s="18" t="s">
        <v>1557</v>
      </c>
      <c r="U23" s="18" t="s">
        <v>1557</v>
      </c>
    </row>
    <row r="24" spans="1:21" ht="12.75">
      <c r="A24" s="8">
        <v>20</v>
      </c>
      <c r="B24" s="3" t="s">
        <v>687</v>
      </c>
      <c r="C24" s="23" t="s">
        <v>223</v>
      </c>
      <c r="D24" s="4">
        <v>2.4</v>
      </c>
      <c r="E24" s="18">
        <v>9.2</v>
      </c>
      <c r="F24" s="18">
        <v>6.2</v>
      </c>
      <c r="G24" s="18">
        <v>4.7</v>
      </c>
      <c r="H24" s="18">
        <v>8.7</v>
      </c>
      <c r="I24" s="18">
        <v>7.8</v>
      </c>
      <c r="J24" s="18">
        <v>62</v>
      </c>
      <c r="K24" s="18">
        <v>400</v>
      </c>
      <c r="L24" s="18">
        <v>160</v>
      </c>
      <c r="M24" s="18">
        <v>0.4</v>
      </c>
      <c r="N24" s="18">
        <v>2.8</v>
      </c>
      <c r="O24" s="18">
        <v>1.1</v>
      </c>
      <c r="P24" s="18" t="s">
        <v>1557</v>
      </c>
      <c r="Q24" s="18" t="s">
        <v>1557</v>
      </c>
      <c r="R24" s="18" t="s">
        <v>1557</v>
      </c>
      <c r="S24" s="18" t="s">
        <v>1557</v>
      </c>
      <c r="T24" s="18" t="s">
        <v>1557</v>
      </c>
      <c r="U24" s="18" t="s">
        <v>1557</v>
      </c>
    </row>
    <row r="25" spans="1:21" ht="12.75">
      <c r="A25" s="8">
        <v>21</v>
      </c>
      <c r="B25" s="3" t="s">
        <v>688</v>
      </c>
      <c r="C25" s="23" t="s">
        <v>223</v>
      </c>
      <c r="D25" s="4">
        <v>3.4</v>
      </c>
      <c r="E25" s="18">
        <v>9.7</v>
      </c>
      <c r="F25" s="18">
        <v>7.7</v>
      </c>
      <c r="G25" s="18">
        <v>6.7</v>
      </c>
      <c r="H25" s="18">
        <v>8.5</v>
      </c>
      <c r="I25" s="18">
        <v>7.8</v>
      </c>
      <c r="J25" s="18">
        <v>17.4</v>
      </c>
      <c r="K25" s="18">
        <v>48400</v>
      </c>
      <c r="L25" s="18">
        <v>1384</v>
      </c>
      <c r="M25" s="18">
        <v>0.4</v>
      </c>
      <c r="N25" s="18">
        <v>6.4</v>
      </c>
      <c r="O25" s="18">
        <v>1.9</v>
      </c>
      <c r="P25" s="18">
        <v>630</v>
      </c>
      <c r="Q25" s="18">
        <v>1600000</v>
      </c>
      <c r="R25" s="18">
        <v>18088</v>
      </c>
      <c r="S25" s="18">
        <v>230</v>
      </c>
      <c r="T25" s="18">
        <v>160000</v>
      </c>
      <c r="U25" s="18">
        <v>6293</v>
      </c>
    </row>
    <row r="26" spans="1:21" ht="12.75">
      <c r="A26" s="8">
        <v>22</v>
      </c>
      <c r="B26" s="3" t="s">
        <v>228</v>
      </c>
      <c r="C26" s="23" t="s">
        <v>223</v>
      </c>
      <c r="D26" s="4">
        <v>6.6</v>
      </c>
      <c r="E26" s="18">
        <v>7.6</v>
      </c>
      <c r="F26" s="18">
        <v>7</v>
      </c>
      <c r="G26" s="18">
        <v>6.7</v>
      </c>
      <c r="H26" s="18" t="s">
        <v>227</v>
      </c>
      <c r="I26" s="18">
        <v>7.6</v>
      </c>
      <c r="J26" s="18">
        <v>398</v>
      </c>
      <c r="K26" s="18">
        <v>715</v>
      </c>
      <c r="L26" s="18">
        <v>593</v>
      </c>
      <c r="M26" s="18">
        <v>0</v>
      </c>
      <c r="N26" s="18">
        <v>1</v>
      </c>
      <c r="O26" s="18">
        <v>0.3</v>
      </c>
      <c r="P26" s="18" t="s">
        <v>1557</v>
      </c>
      <c r="Q26" s="18" t="s">
        <v>1557</v>
      </c>
      <c r="R26" s="18"/>
      <c r="S26" s="18" t="s">
        <v>1557</v>
      </c>
      <c r="T26" s="18" t="s">
        <v>1557</v>
      </c>
      <c r="U26" s="18" t="s">
        <v>1557</v>
      </c>
    </row>
    <row r="27" spans="1:21" ht="12.75">
      <c r="A27" s="8">
        <v>23</v>
      </c>
      <c r="B27" s="3" t="s">
        <v>689</v>
      </c>
      <c r="C27" s="23" t="s">
        <v>223</v>
      </c>
      <c r="D27" s="4">
        <v>1.2</v>
      </c>
      <c r="E27" s="18">
        <v>8.9</v>
      </c>
      <c r="F27" s="18">
        <v>6.2</v>
      </c>
      <c r="G27" s="18">
        <v>6.5</v>
      </c>
      <c r="H27" s="18" t="s">
        <v>226</v>
      </c>
      <c r="I27" s="18">
        <v>7.4</v>
      </c>
      <c r="J27" s="18">
        <v>162</v>
      </c>
      <c r="K27" s="18">
        <v>1600</v>
      </c>
      <c r="L27" s="18">
        <v>575</v>
      </c>
      <c r="M27" s="18">
        <v>0</v>
      </c>
      <c r="N27" s="18">
        <v>50</v>
      </c>
      <c r="O27" s="18">
        <v>9.9</v>
      </c>
      <c r="P27" s="18">
        <v>35</v>
      </c>
      <c r="Q27" s="18">
        <v>2500000</v>
      </c>
      <c r="R27" s="18">
        <v>81441</v>
      </c>
      <c r="S27" s="18">
        <v>0</v>
      </c>
      <c r="T27" s="18">
        <v>500000</v>
      </c>
      <c r="U27" s="18">
        <v>13787</v>
      </c>
    </row>
    <row r="28" spans="1:21" ht="12.75">
      <c r="A28" s="8">
        <v>24</v>
      </c>
      <c r="B28" s="3" t="s">
        <v>690</v>
      </c>
      <c r="C28" s="23" t="s">
        <v>223</v>
      </c>
      <c r="D28" s="4">
        <v>3.2</v>
      </c>
      <c r="E28" s="18">
        <v>7.8</v>
      </c>
      <c r="F28" s="18">
        <v>5.7</v>
      </c>
      <c r="G28" s="18">
        <v>7.2</v>
      </c>
      <c r="H28" s="18">
        <v>8.7</v>
      </c>
      <c r="I28" s="18">
        <v>8.1</v>
      </c>
      <c r="J28" s="18">
        <v>250</v>
      </c>
      <c r="K28" s="18">
        <v>880</v>
      </c>
      <c r="L28" s="18">
        <v>453</v>
      </c>
      <c r="M28" s="18">
        <v>0.1</v>
      </c>
      <c r="N28" s="18">
        <v>6.2</v>
      </c>
      <c r="O28" s="18">
        <v>1.7</v>
      </c>
      <c r="P28" s="18">
        <v>4</v>
      </c>
      <c r="Q28" s="18">
        <v>210</v>
      </c>
      <c r="R28" s="18">
        <v>32</v>
      </c>
      <c r="S28" s="18">
        <v>3</v>
      </c>
      <c r="T28" s="18">
        <v>14</v>
      </c>
      <c r="U28" s="18">
        <v>4</v>
      </c>
    </row>
    <row r="29" spans="1:21" ht="12.75">
      <c r="A29" s="8">
        <v>25</v>
      </c>
      <c r="B29" s="3" t="s">
        <v>691</v>
      </c>
      <c r="C29" s="23" t="s">
        <v>223</v>
      </c>
      <c r="D29" s="4">
        <v>8</v>
      </c>
      <c r="E29" s="18">
        <v>12.5</v>
      </c>
      <c r="F29" s="18">
        <v>10.8</v>
      </c>
      <c r="G29" s="18">
        <v>6</v>
      </c>
      <c r="H29" s="18">
        <v>7.2</v>
      </c>
      <c r="I29" s="18">
        <v>6.6</v>
      </c>
      <c r="J29" s="18">
        <v>210</v>
      </c>
      <c r="K29" s="18">
        <v>290</v>
      </c>
      <c r="L29" s="18">
        <v>255</v>
      </c>
      <c r="M29" s="18">
        <v>2</v>
      </c>
      <c r="N29" s="18">
        <v>3.8</v>
      </c>
      <c r="O29" s="18">
        <v>2.8</v>
      </c>
      <c r="P29" s="18">
        <v>80</v>
      </c>
      <c r="Q29" s="18">
        <v>350</v>
      </c>
      <c r="R29" s="18">
        <v>238</v>
      </c>
      <c r="S29" s="18">
        <v>40</v>
      </c>
      <c r="T29" s="18">
        <v>220</v>
      </c>
      <c r="U29" s="18">
        <v>118</v>
      </c>
    </row>
    <row r="30" spans="1:21" ht="12.75">
      <c r="A30" s="8">
        <v>26</v>
      </c>
      <c r="B30" s="3" t="s">
        <v>225</v>
      </c>
      <c r="C30" s="23" t="s">
        <v>223</v>
      </c>
      <c r="D30" s="4">
        <v>0.6</v>
      </c>
      <c r="E30" s="18">
        <v>9.3</v>
      </c>
      <c r="F30" s="18">
        <v>6.9</v>
      </c>
      <c r="G30" s="18">
        <v>5.7</v>
      </c>
      <c r="H30" s="18">
        <v>8.8</v>
      </c>
      <c r="I30" s="18">
        <v>7.4</v>
      </c>
      <c r="J30" s="18">
        <v>42</v>
      </c>
      <c r="K30" s="18">
        <v>28700</v>
      </c>
      <c r="L30" s="18">
        <v>556</v>
      </c>
      <c r="M30" s="18">
        <v>0.1</v>
      </c>
      <c r="N30" s="18">
        <v>23</v>
      </c>
      <c r="O30" s="18">
        <v>1.7</v>
      </c>
      <c r="P30" s="18">
        <v>21</v>
      </c>
      <c r="Q30" s="18">
        <v>5400</v>
      </c>
      <c r="R30" s="18">
        <v>574</v>
      </c>
      <c r="S30" s="18">
        <v>13</v>
      </c>
      <c r="T30" s="18">
        <v>3500</v>
      </c>
      <c r="U30" s="18">
        <v>375</v>
      </c>
    </row>
    <row r="31" spans="1:21" ht="12.75">
      <c r="A31" s="8">
        <v>27</v>
      </c>
      <c r="B31" s="3" t="s">
        <v>693</v>
      </c>
      <c r="C31" s="23" t="s">
        <v>223</v>
      </c>
      <c r="D31" s="4">
        <v>4.2</v>
      </c>
      <c r="E31" s="18">
        <v>6.9</v>
      </c>
      <c r="F31" s="18">
        <v>5.8</v>
      </c>
      <c r="G31" s="18">
        <v>7.1</v>
      </c>
      <c r="H31" s="18">
        <v>8.1</v>
      </c>
      <c r="I31" s="18">
        <v>7.6</v>
      </c>
      <c r="J31" s="18">
        <v>110</v>
      </c>
      <c r="K31" s="18">
        <v>180</v>
      </c>
      <c r="L31" s="18">
        <v>141</v>
      </c>
      <c r="M31" s="18">
        <v>0.5</v>
      </c>
      <c r="N31" s="18">
        <v>4</v>
      </c>
      <c r="O31" s="18">
        <v>2.3</v>
      </c>
      <c r="P31" s="18">
        <v>180</v>
      </c>
      <c r="Q31" s="18">
        <v>620</v>
      </c>
      <c r="R31" s="18">
        <v>483</v>
      </c>
      <c r="S31" s="18">
        <v>17</v>
      </c>
      <c r="T31" s="18">
        <v>560</v>
      </c>
      <c r="U31" s="18">
        <v>356</v>
      </c>
    </row>
    <row r="32" spans="1:21" ht="12.75">
      <c r="A32" s="8">
        <v>28</v>
      </c>
      <c r="B32" s="3" t="s">
        <v>694</v>
      </c>
      <c r="C32" s="23" t="s">
        <v>223</v>
      </c>
      <c r="D32" s="4">
        <v>0</v>
      </c>
      <c r="E32" s="18">
        <v>20.6</v>
      </c>
      <c r="F32" s="18">
        <v>6.7</v>
      </c>
      <c r="G32" s="18">
        <v>7</v>
      </c>
      <c r="H32" s="18">
        <v>9.5</v>
      </c>
      <c r="I32" s="18">
        <v>7.9</v>
      </c>
      <c r="J32" s="18">
        <v>122</v>
      </c>
      <c r="K32" s="18">
        <v>8010</v>
      </c>
      <c r="L32" s="18">
        <v>610</v>
      </c>
      <c r="M32" s="18">
        <v>1</v>
      </c>
      <c r="N32" s="18">
        <v>364</v>
      </c>
      <c r="O32" s="18">
        <v>9.2</v>
      </c>
      <c r="P32" s="18">
        <v>160</v>
      </c>
      <c r="Q32" s="18">
        <v>140000000</v>
      </c>
      <c r="R32" s="18">
        <v>1808500</v>
      </c>
      <c r="S32" s="18">
        <v>20</v>
      </c>
      <c r="T32" s="18">
        <v>1790000</v>
      </c>
      <c r="U32" s="18">
        <v>90302</v>
      </c>
    </row>
    <row r="33" spans="1:21" ht="12.75">
      <c r="A33" s="8">
        <v>29</v>
      </c>
      <c r="B33" s="3" t="s">
        <v>224</v>
      </c>
      <c r="C33" s="23" t="s">
        <v>223</v>
      </c>
      <c r="D33" s="4">
        <v>5.6</v>
      </c>
      <c r="E33" s="18">
        <v>10.2</v>
      </c>
      <c r="F33" s="18">
        <v>8.5</v>
      </c>
      <c r="G33" s="18">
        <v>6.5</v>
      </c>
      <c r="H33" s="18">
        <v>8.4</v>
      </c>
      <c r="I33" s="18">
        <v>7.3</v>
      </c>
      <c r="J33" s="18">
        <v>40</v>
      </c>
      <c r="K33" s="18">
        <v>398</v>
      </c>
      <c r="L33" s="18">
        <v>154</v>
      </c>
      <c r="M33" s="18">
        <v>0.9</v>
      </c>
      <c r="N33" s="18">
        <v>7.6</v>
      </c>
      <c r="O33" s="18">
        <v>1.8</v>
      </c>
      <c r="P33" s="18">
        <v>0</v>
      </c>
      <c r="Q33" s="18">
        <v>10100000</v>
      </c>
      <c r="R33" s="18">
        <v>559977</v>
      </c>
      <c r="S33" s="18">
        <v>1</v>
      </c>
      <c r="T33" s="18">
        <v>380000</v>
      </c>
      <c r="U33" s="18">
        <v>27016</v>
      </c>
    </row>
    <row r="34" spans="1:21" ht="12.75">
      <c r="A34" s="347">
        <v>30</v>
      </c>
      <c r="B34" s="7" t="s">
        <v>695</v>
      </c>
      <c r="C34" s="22" t="s">
        <v>223</v>
      </c>
      <c r="D34" s="369">
        <v>2.5</v>
      </c>
      <c r="E34" s="173">
        <v>15.2</v>
      </c>
      <c r="F34" s="173">
        <v>6.7</v>
      </c>
      <c r="G34" s="173">
        <v>6.8</v>
      </c>
      <c r="H34" s="173">
        <v>8.7</v>
      </c>
      <c r="I34" s="173">
        <v>7.9</v>
      </c>
      <c r="J34" s="173">
        <v>60</v>
      </c>
      <c r="K34" s="173">
        <v>68700</v>
      </c>
      <c r="L34" s="173">
        <v>1244</v>
      </c>
      <c r="M34" s="173">
        <v>0</v>
      </c>
      <c r="N34" s="173">
        <v>6.8</v>
      </c>
      <c r="O34" s="173">
        <v>2.3</v>
      </c>
      <c r="P34" s="173">
        <v>540</v>
      </c>
      <c r="Q34" s="173">
        <v>1400000</v>
      </c>
      <c r="R34" s="173">
        <v>139135</v>
      </c>
      <c r="S34" s="173">
        <v>280</v>
      </c>
      <c r="T34" s="173">
        <v>850000</v>
      </c>
      <c r="U34" s="173">
        <v>62013</v>
      </c>
    </row>
    <row r="35" spans="1:4" ht="12.75">
      <c r="A35" s="794" t="s">
        <v>2315</v>
      </c>
      <c r="B35" s="794"/>
      <c r="C35" s="794"/>
      <c r="D35" s="794"/>
    </row>
  </sheetData>
  <sheetProtection/>
  <mergeCells count="11">
    <mergeCell ref="S3:U3"/>
    <mergeCell ref="B3:B4"/>
    <mergeCell ref="C3:C4"/>
    <mergeCell ref="D3:F3"/>
    <mergeCell ref="G3:I3"/>
    <mergeCell ref="J3:L3"/>
    <mergeCell ref="M3:O3"/>
    <mergeCell ref="A3:A4"/>
    <mergeCell ref="A1:P2"/>
    <mergeCell ref="A35:D35"/>
    <mergeCell ref="P3:R3"/>
  </mergeCells>
  <printOptions/>
  <pageMargins left="0.46" right="0.2" top="0.75" bottom="0.75" header="0.3" footer="0.3"/>
  <pageSetup horizontalDpi="600" verticalDpi="600" orientation="landscape" scale="85" r:id="rId1"/>
  <headerFooter>
    <oddHeader>&amp;RGROUND WATER</oddHeader>
  </headerFooter>
</worksheet>
</file>

<file path=xl/worksheets/sheet16.xml><?xml version="1.0" encoding="utf-8"?>
<worksheet xmlns="http://schemas.openxmlformats.org/spreadsheetml/2006/main" xmlns:r="http://schemas.openxmlformats.org/officeDocument/2006/relationships">
  <dimension ref="B1:N19"/>
  <sheetViews>
    <sheetView view="pageBreakPreview" zoomScale="90" zoomScaleSheetLayoutView="90" workbookViewId="0" topLeftCell="A1">
      <selection activeCell="D7" sqref="D7:M7"/>
    </sheetView>
  </sheetViews>
  <sheetFormatPr defaultColWidth="9.140625" defaultRowHeight="12.75"/>
  <cols>
    <col min="1" max="1" width="0.42578125" style="0" customWidth="1"/>
    <col min="2" max="2" width="6.00390625" style="0" customWidth="1"/>
    <col min="3" max="3" width="14.57421875" style="0" customWidth="1"/>
    <col min="4" max="4" width="12.57421875" style="0" customWidth="1"/>
    <col min="5" max="5" width="14.00390625" style="0" customWidth="1"/>
    <col min="6" max="6" width="12.421875" style="0" customWidth="1"/>
    <col min="7" max="7" width="14.00390625" style="0" customWidth="1"/>
    <col min="8" max="8" width="13.421875" style="0" customWidth="1"/>
    <col min="9" max="9" width="13.00390625" style="0" customWidth="1"/>
    <col min="10" max="10" width="13.28125" style="0" customWidth="1"/>
    <col min="11" max="11" width="13.7109375" style="0" customWidth="1"/>
    <col min="12" max="12" width="15.57421875" style="0" customWidth="1"/>
    <col min="13" max="13" width="16.140625" style="0" customWidth="1"/>
    <col min="14" max="14" width="9.140625" style="0" hidden="1" customWidth="1"/>
  </cols>
  <sheetData>
    <row r="1" spans="2:14" s="483" customFormat="1" ht="16.5" customHeight="1">
      <c r="B1" s="493"/>
      <c r="C1" s="795" t="s">
        <v>5</v>
      </c>
      <c r="D1" s="795"/>
      <c r="E1" s="795"/>
      <c r="F1" s="795"/>
      <c r="G1" s="795"/>
      <c r="H1" s="795"/>
      <c r="I1" s="795"/>
      <c r="J1" s="795"/>
      <c r="K1" s="795"/>
      <c r="L1" s="795"/>
      <c r="M1" s="795"/>
      <c r="N1" s="795"/>
    </row>
    <row r="2" ht="16.5" customHeight="1">
      <c r="B2" s="16"/>
    </row>
    <row r="3" spans="2:13" ht="16.5" customHeight="1">
      <c r="B3" s="747" t="s">
        <v>395</v>
      </c>
      <c r="C3" s="796" t="s">
        <v>1216</v>
      </c>
      <c r="D3" s="726" t="s">
        <v>174</v>
      </c>
      <c r="E3" s="798" t="s">
        <v>1155</v>
      </c>
      <c r="F3" s="799"/>
      <c r="G3" s="798" t="s">
        <v>1156</v>
      </c>
      <c r="H3" s="799"/>
      <c r="I3" s="798" t="s">
        <v>386</v>
      </c>
      <c r="J3" s="799"/>
      <c r="K3" s="798" t="s">
        <v>1157</v>
      </c>
      <c r="L3" s="802"/>
      <c r="M3" s="799"/>
    </row>
    <row r="4" spans="2:13" ht="16.5" customHeight="1">
      <c r="B4" s="788"/>
      <c r="C4" s="786"/>
      <c r="D4" s="727"/>
      <c r="E4" s="800"/>
      <c r="F4" s="801"/>
      <c r="G4" s="800"/>
      <c r="H4" s="801"/>
      <c r="I4" s="800"/>
      <c r="J4" s="801"/>
      <c r="K4" s="800"/>
      <c r="L4" s="803"/>
      <c r="M4" s="801"/>
    </row>
    <row r="5" spans="2:13" ht="29.25" customHeight="1">
      <c r="B5" s="788"/>
      <c r="C5" s="786"/>
      <c r="D5" s="727"/>
      <c r="E5" s="541" t="s">
        <v>389</v>
      </c>
      <c r="F5" s="541" t="s">
        <v>388</v>
      </c>
      <c r="G5" s="541" t="s">
        <v>390</v>
      </c>
      <c r="H5" s="541" t="s">
        <v>387</v>
      </c>
      <c r="I5" s="541" t="s">
        <v>391</v>
      </c>
      <c r="J5" s="541" t="s">
        <v>392</v>
      </c>
      <c r="K5" s="436" t="s">
        <v>639</v>
      </c>
      <c r="L5" s="436" t="s">
        <v>638</v>
      </c>
      <c r="M5" s="436" t="s">
        <v>637</v>
      </c>
    </row>
    <row r="6" spans="2:13" ht="16.5" customHeight="1">
      <c r="B6" s="202"/>
      <c r="C6" s="797"/>
      <c r="D6" s="727"/>
      <c r="E6" s="43" t="s">
        <v>1196</v>
      </c>
      <c r="F6" s="329" t="s">
        <v>1197</v>
      </c>
      <c r="G6" s="43" t="s">
        <v>1196</v>
      </c>
      <c r="H6" s="329" t="s">
        <v>1197</v>
      </c>
      <c r="I6" s="43" t="s">
        <v>1196</v>
      </c>
      <c r="J6" s="329" t="s">
        <v>1197</v>
      </c>
      <c r="K6" s="591"/>
      <c r="L6" s="706"/>
      <c r="M6" s="591"/>
    </row>
    <row r="7" spans="2:13" ht="16.5" customHeight="1">
      <c r="B7" s="198">
        <v>1</v>
      </c>
      <c r="C7" s="81">
        <v>2</v>
      </c>
      <c r="D7" s="133">
        <v>3</v>
      </c>
      <c r="E7" s="133">
        <v>4</v>
      </c>
      <c r="F7" s="133">
        <v>5</v>
      </c>
      <c r="G7" s="133">
        <v>6</v>
      </c>
      <c r="H7" s="133">
        <v>7</v>
      </c>
      <c r="I7" s="133">
        <v>8</v>
      </c>
      <c r="J7" s="133">
        <v>9</v>
      </c>
      <c r="K7" s="133">
        <v>10</v>
      </c>
      <c r="L7" s="133">
        <v>11</v>
      </c>
      <c r="M7" s="133">
        <v>12</v>
      </c>
    </row>
    <row r="8" spans="2:13" ht="34.5" customHeight="1">
      <c r="B8" s="434">
        <v>1</v>
      </c>
      <c r="C8" s="2" t="s">
        <v>717</v>
      </c>
      <c r="D8" s="8" t="s">
        <v>249</v>
      </c>
      <c r="E8" s="544" t="s">
        <v>1701</v>
      </c>
      <c r="F8" s="544" t="s">
        <v>1710</v>
      </c>
      <c r="G8" s="544" t="s">
        <v>1718</v>
      </c>
      <c r="H8" s="544" t="s">
        <v>1199</v>
      </c>
      <c r="I8" s="544" t="s">
        <v>1701</v>
      </c>
      <c r="J8" s="544" t="s">
        <v>1710</v>
      </c>
      <c r="K8" s="544" t="s">
        <v>1739</v>
      </c>
      <c r="L8" s="544" t="s">
        <v>1748</v>
      </c>
      <c r="M8" s="545" t="s">
        <v>1739</v>
      </c>
    </row>
    <row r="9" spans="2:13" ht="27" customHeight="1">
      <c r="B9" s="434">
        <v>2</v>
      </c>
      <c r="C9" s="3" t="s">
        <v>716</v>
      </c>
      <c r="D9" s="8" t="s">
        <v>249</v>
      </c>
      <c r="E9" s="544" t="s">
        <v>1702</v>
      </c>
      <c r="F9" s="544" t="s">
        <v>1711</v>
      </c>
      <c r="G9" s="544" t="s">
        <v>1719</v>
      </c>
      <c r="H9" s="544" t="s">
        <v>384</v>
      </c>
      <c r="I9" s="544" t="s">
        <v>1730</v>
      </c>
      <c r="J9" s="544" t="s">
        <v>1711</v>
      </c>
      <c r="K9" s="544" t="s">
        <v>1740</v>
      </c>
      <c r="L9" s="544" t="s">
        <v>1749</v>
      </c>
      <c r="M9" s="545" t="s">
        <v>1757</v>
      </c>
    </row>
    <row r="10" spans="2:13" ht="32.25" customHeight="1">
      <c r="B10" s="434">
        <v>3</v>
      </c>
      <c r="C10" s="3" t="s">
        <v>718</v>
      </c>
      <c r="D10" s="8" t="s">
        <v>249</v>
      </c>
      <c r="E10" s="544" t="s">
        <v>1703</v>
      </c>
      <c r="F10" s="544" t="s">
        <v>1712</v>
      </c>
      <c r="G10" s="544" t="s">
        <v>1720</v>
      </c>
      <c r="H10" s="544" t="s">
        <v>1725</v>
      </c>
      <c r="I10" s="544" t="s">
        <v>1731</v>
      </c>
      <c r="J10" s="544" t="s">
        <v>1712</v>
      </c>
      <c r="K10" s="544" t="s">
        <v>1741</v>
      </c>
      <c r="L10" s="544" t="s">
        <v>1750</v>
      </c>
      <c r="M10" s="545" t="s">
        <v>1758</v>
      </c>
    </row>
    <row r="11" spans="2:13" ht="30" customHeight="1">
      <c r="B11" s="434">
        <v>4</v>
      </c>
      <c r="C11" s="3" t="s">
        <v>719</v>
      </c>
      <c r="D11" s="8" t="s">
        <v>249</v>
      </c>
      <c r="E11" s="544" t="s">
        <v>1704</v>
      </c>
      <c r="F11" s="544" t="s">
        <v>1713</v>
      </c>
      <c r="G11" s="544" t="s">
        <v>1721</v>
      </c>
      <c r="H11" s="544" t="s">
        <v>1726</v>
      </c>
      <c r="I11" s="544" t="s">
        <v>1732</v>
      </c>
      <c r="J11" s="544" t="s">
        <v>1736</v>
      </c>
      <c r="K11" s="544" t="s">
        <v>1742</v>
      </c>
      <c r="L11" s="544" t="s">
        <v>1751</v>
      </c>
      <c r="M11" s="545" t="s">
        <v>1759</v>
      </c>
    </row>
    <row r="12" spans="2:13" ht="32.25" customHeight="1">
      <c r="B12" s="434">
        <v>5</v>
      </c>
      <c r="C12" s="3" t="s">
        <v>721</v>
      </c>
      <c r="D12" s="8" t="s">
        <v>249</v>
      </c>
      <c r="E12" s="544" t="s">
        <v>1705</v>
      </c>
      <c r="F12" s="544" t="s">
        <v>1714</v>
      </c>
      <c r="G12" s="544" t="s">
        <v>1722</v>
      </c>
      <c r="H12" s="544" t="s">
        <v>1727</v>
      </c>
      <c r="I12" s="544" t="s">
        <v>1733</v>
      </c>
      <c r="J12" s="544" t="s">
        <v>381</v>
      </c>
      <c r="K12" s="544" t="s">
        <v>1743</v>
      </c>
      <c r="L12" s="544" t="s">
        <v>1752</v>
      </c>
      <c r="M12" s="545" t="s">
        <v>1760</v>
      </c>
    </row>
    <row r="13" spans="2:13" ht="42.75" customHeight="1">
      <c r="B13" s="434"/>
      <c r="C13" s="152" t="s">
        <v>1652</v>
      </c>
      <c r="D13" s="8" t="s">
        <v>249</v>
      </c>
      <c r="E13" s="544" t="s">
        <v>1706</v>
      </c>
      <c r="F13" s="544" t="s">
        <v>1715</v>
      </c>
      <c r="G13" s="544" t="s">
        <v>1723</v>
      </c>
      <c r="H13" s="544" t="s">
        <v>1728</v>
      </c>
      <c r="I13" s="544" t="s">
        <v>1734</v>
      </c>
      <c r="J13" s="544" t="s">
        <v>1737</v>
      </c>
      <c r="K13" s="544" t="s">
        <v>1744</v>
      </c>
      <c r="L13" s="544" t="s">
        <v>1753</v>
      </c>
      <c r="M13" s="545" t="s">
        <v>1761</v>
      </c>
    </row>
    <row r="14" spans="2:13" ht="32.25" customHeight="1">
      <c r="B14" s="434">
        <v>6</v>
      </c>
      <c r="C14" s="3" t="s">
        <v>715</v>
      </c>
      <c r="D14" s="8" t="s">
        <v>249</v>
      </c>
      <c r="E14" s="544" t="s">
        <v>1707</v>
      </c>
      <c r="F14" s="544" t="s">
        <v>1716</v>
      </c>
      <c r="G14" s="544" t="s">
        <v>1724</v>
      </c>
      <c r="H14" s="544" t="s">
        <v>1729</v>
      </c>
      <c r="I14" s="544" t="s">
        <v>1707</v>
      </c>
      <c r="J14" s="544" t="s">
        <v>1716</v>
      </c>
      <c r="K14" s="544" t="s">
        <v>1745</v>
      </c>
      <c r="L14" s="544" t="s">
        <v>1754</v>
      </c>
      <c r="M14" s="545" t="s">
        <v>1745</v>
      </c>
    </row>
    <row r="15" spans="2:13" ht="31.5" customHeight="1">
      <c r="B15" s="434">
        <v>7</v>
      </c>
      <c r="C15" s="3" t="s">
        <v>714</v>
      </c>
      <c r="D15" s="8" t="s">
        <v>249</v>
      </c>
      <c r="E15" s="544" t="s">
        <v>1708</v>
      </c>
      <c r="F15" s="544" t="s">
        <v>1717</v>
      </c>
      <c r="G15" s="544" t="s">
        <v>382</v>
      </c>
      <c r="H15" s="544" t="s">
        <v>385</v>
      </c>
      <c r="I15" s="544" t="s">
        <v>1735</v>
      </c>
      <c r="J15" s="544" t="s">
        <v>1738</v>
      </c>
      <c r="K15" s="544" t="s">
        <v>1746</v>
      </c>
      <c r="L15" s="544" t="s">
        <v>1755</v>
      </c>
      <c r="M15" s="545" t="s">
        <v>1762</v>
      </c>
    </row>
    <row r="16" spans="2:13" ht="40.5" customHeight="1">
      <c r="B16" s="433">
        <v>8</v>
      </c>
      <c r="C16" s="543" t="s">
        <v>1154</v>
      </c>
      <c r="D16" s="347" t="s">
        <v>249</v>
      </c>
      <c r="E16" s="546" t="s">
        <v>1709</v>
      </c>
      <c r="F16" s="546" t="s">
        <v>1198</v>
      </c>
      <c r="G16" s="546" t="s">
        <v>383</v>
      </c>
      <c r="H16" s="546" t="s">
        <v>1198</v>
      </c>
      <c r="I16" s="546" t="s">
        <v>1709</v>
      </c>
      <c r="J16" s="546" t="s">
        <v>1198</v>
      </c>
      <c r="K16" s="546" t="s">
        <v>1747</v>
      </c>
      <c r="L16" s="546" t="s">
        <v>1756</v>
      </c>
      <c r="M16" s="547" t="s">
        <v>1747</v>
      </c>
    </row>
    <row r="17" spans="2:12" ht="16.5" customHeight="1">
      <c r="B17" s="16"/>
      <c r="K17" s="6"/>
      <c r="L17" s="6"/>
    </row>
    <row r="18" spans="2:9" ht="16.5" customHeight="1">
      <c r="B18" s="754" t="s">
        <v>1763</v>
      </c>
      <c r="C18" s="754"/>
      <c r="D18" s="754"/>
      <c r="E18" s="754"/>
      <c r="F18" s="754"/>
      <c r="G18" s="754"/>
      <c r="H18" s="754"/>
      <c r="I18" s="754"/>
    </row>
    <row r="19" ht="16.5" customHeight="1">
      <c r="B19" s="16"/>
    </row>
  </sheetData>
  <sheetProtection/>
  <mergeCells count="9">
    <mergeCell ref="B18:I18"/>
    <mergeCell ref="C1:N1"/>
    <mergeCell ref="B3:B5"/>
    <mergeCell ref="C3:C6"/>
    <mergeCell ref="D3:D6"/>
    <mergeCell ref="E3:F4"/>
    <mergeCell ref="G3:H4"/>
    <mergeCell ref="I3:J4"/>
    <mergeCell ref="K3:M4"/>
  </mergeCells>
  <printOptions/>
  <pageMargins left="0.4" right="0.17" top="1" bottom="1" header="0.5" footer="0.5"/>
  <pageSetup horizontalDpi="600" verticalDpi="600" orientation="landscape" scale="85" r:id="rId1"/>
</worksheet>
</file>

<file path=xl/worksheets/sheet17.xml><?xml version="1.0" encoding="utf-8"?>
<worksheet xmlns="http://schemas.openxmlformats.org/spreadsheetml/2006/main" xmlns:r="http://schemas.openxmlformats.org/officeDocument/2006/relationships">
  <dimension ref="B1:N17"/>
  <sheetViews>
    <sheetView view="pageBreakPreview" zoomScaleSheetLayoutView="100" zoomScalePageLayoutView="0" workbookViewId="0" topLeftCell="A1">
      <selection activeCell="M8" sqref="M8"/>
    </sheetView>
  </sheetViews>
  <sheetFormatPr defaultColWidth="9.140625" defaultRowHeight="12.75"/>
  <cols>
    <col min="1" max="1" width="3.7109375" style="0" customWidth="1"/>
    <col min="3" max="3" width="14.00390625" style="0" customWidth="1"/>
    <col min="5" max="5" width="13.421875" style="0" customWidth="1"/>
    <col min="6" max="6" width="14.421875" style="0" customWidth="1"/>
    <col min="7" max="7" width="14.00390625" style="0" customWidth="1"/>
    <col min="8" max="8" width="14.28125" style="0" customWidth="1"/>
    <col min="9" max="9" width="13.7109375" style="0" customWidth="1"/>
    <col min="10" max="10" width="17.8515625" style="0" customWidth="1"/>
    <col min="11" max="11" width="14.8515625" style="0" customWidth="1"/>
  </cols>
  <sheetData>
    <row r="1" spans="2:7" s="482" customFormat="1" ht="16.5" customHeight="1">
      <c r="B1" s="255"/>
      <c r="C1" s="482" t="s">
        <v>876</v>
      </c>
      <c r="G1" s="255"/>
    </row>
    <row r="2" spans="2:11" ht="16.5" customHeight="1">
      <c r="B2" s="16"/>
      <c r="G2" s="16"/>
      <c r="J2" s="804" t="s">
        <v>1529</v>
      </c>
      <c r="K2" s="804"/>
    </row>
    <row r="3" spans="2:11" s="15" customFormat="1" ht="16.5" customHeight="1">
      <c r="B3" s="747" t="s">
        <v>395</v>
      </c>
      <c r="C3" s="747" t="s">
        <v>1216</v>
      </c>
      <c r="D3" s="765" t="s">
        <v>1634</v>
      </c>
      <c r="E3" s="765" t="s">
        <v>1046</v>
      </c>
      <c r="F3" s="729" t="s">
        <v>173</v>
      </c>
      <c r="G3" s="731"/>
      <c r="H3" s="729" t="s">
        <v>172</v>
      </c>
      <c r="I3" s="731"/>
      <c r="J3" s="806" t="s">
        <v>640</v>
      </c>
      <c r="K3" s="807"/>
    </row>
    <row r="4" spans="2:11" s="15" customFormat="1" ht="16.5" customHeight="1">
      <c r="B4" s="788"/>
      <c r="C4" s="788"/>
      <c r="D4" s="805"/>
      <c r="E4" s="805"/>
      <c r="F4" s="133" t="s">
        <v>750</v>
      </c>
      <c r="G4" s="133" t="s">
        <v>1043</v>
      </c>
      <c r="H4" s="133" t="s">
        <v>1635</v>
      </c>
      <c r="I4" s="133" t="s">
        <v>1043</v>
      </c>
      <c r="J4" s="808"/>
      <c r="K4" s="809"/>
    </row>
    <row r="5" spans="2:11" s="15" customFormat="1" ht="31.5" customHeight="1">
      <c r="B5" s="748"/>
      <c r="C5" s="748"/>
      <c r="D5" s="770"/>
      <c r="E5" s="770"/>
      <c r="F5" s="153" t="s">
        <v>1636</v>
      </c>
      <c r="G5" s="153" t="s">
        <v>1636</v>
      </c>
      <c r="H5" s="153" t="s">
        <v>1636</v>
      </c>
      <c r="I5" s="153" t="s">
        <v>1636</v>
      </c>
      <c r="J5" s="550" t="s">
        <v>617</v>
      </c>
      <c r="K5" s="550" t="s">
        <v>618</v>
      </c>
    </row>
    <row r="6" spans="2:11" s="67" customFormat="1" ht="16.5" customHeight="1">
      <c r="B6" s="134">
        <v>1</v>
      </c>
      <c r="C6" s="133">
        <v>2</v>
      </c>
      <c r="D6" s="134">
        <v>3</v>
      </c>
      <c r="E6" s="133">
        <v>4</v>
      </c>
      <c r="F6" s="134">
        <v>5</v>
      </c>
      <c r="G6" s="133">
        <v>6</v>
      </c>
      <c r="H6" s="134">
        <v>7</v>
      </c>
      <c r="I6" s="133">
        <v>8</v>
      </c>
      <c r="J6" s="134">
        <v>9</v>
      </c>
      <c r="K6" s="133">
        <v>10</v>
      </c>
    </row>
    <row r="7" spans="2:11" ht="33" customHeight="1">
      <c r="B7" s="434">
        <v>1</v>
      </c>
      <c r="C7" s="3" t="s">
        <v>717</v>
      </c>
      <c r="D7" s="434">
        <v>23</v>
      </c>
      <c r="E7" s="14" t="s">
        <v>1647</v>
      </c>
      <c r="F7" s="691" t="s">
        <v>1653</v>
      </c>
      <c r="G7" s="691" t="s">
        <v>1661</v>
      </c>
      <c r="H7" s="691" t="s">
        <v>1670</v>
      </c>
      <c r="I7" s="691" t="s">
        <v>1677</v>
      </c>
      <c r="J7" s="691" t="s">
        <v>1685</v>
      </c>
      <c r="K7" s="693" t="s">
        <v>1693</v>
      </c>
    </row>
    <row r="8" spans="2:11" ht="33" customHeight="1">
      <c r="B8" s="434">
        <v>2</v>
      </c>
      <c r="C8" s="3" t="s">
        <v>716</v>
      </c>
      <c r="D8" s="434">
        <v>10</v>
      </c>
      <c r="E8" s="8" t="s">
        <v>1648</v>
      </c>
      <c r="F8" s="691" t="s">
        <v>1654</v>
      </c>
      <c r="G8" s="691" t="s">
        <v>1662</v>
      </c>
      <c r="H8" s="544" t="s">
        <v>377</v>
      </c>
      <c r="I8" s="544" t="s">
        <v>378</v>
      </c>
      <c r="J8" s="691" t="s">
        <v>1686</v>
      </c>
      <c r="K8" s="545" t="s">
        <v>1194</v>
      </c>
    </row>
    <row r="9" spans="2:11" ht="36" customHeight="1">
      <c r="B9" s="434">
        <v>3</v>
      </c>
      <c r="C9" s="3" t="s">
        <v>718</v>
      </c>
      <c r="D9" s="434">
        <v>29</v>
      </c>
      <c r="E9" s="8" t="s">
        <v>1649</v>
      </c>
      <c r="F9" s="691" t="s">
        <v>1655</v>
      </c>
      <c r="G9" s="691" t="s">
        <v>1663</v>
      </c>
      <c r="H9" s="691" t="s">
        <v>1671</v>
      </c>
      <c r="I9" s="691" t="s">
        <v>1678</v>
      </c>
      <c r="J9" s="691" t="s">
        <v>1687</v>
      </c>
      <c r="K9" s="693" t="s">
        <v>1694</v>
      </c>
    </row>
    <row r="10" spans="2:11" ht="30.75" customHeight="1">
      <c r="B10" s="434">
        <v>4</v>
      </c>
      <c r="C10" s="3" t="s">
        <v>719</v>
      </c>
      <c r="D10" s="434">
        <v>46</v>
      </c>
      <c r="E10" s="8" t="s">
        <v>1650</v>
      </c>
      <c r="F10" s="691" t="s">
        <v>1656</v>
      </c>
      <c r="G10" s="691" t="s">
        <v>1664</v>
      </c>
      <c r="H10" s="691" t="s">
        <v>1672</v>
      </c>
      <c r="I10" s="691" t="s">
        <v>1679</v>
      </c>
      <c r="J10" s="691" t="s">
        <v>1688</v>
      </c>
      <c r="K10" s="693" t="s">
        <v>1695</v>
      </c>
    </row>
    <row r="11" spans="2:11" ht="30.75" customHeight="1">
      <c r="B11" s="434">
        <v>5</v>
      </c>
      <c r="C11" s="3" t="s">
        <v>721</v>
      </c>
      <c r="D11" s="434">
        <v>36</v>
      </c>
      <c r="E11" s="8" t="s">
        <v>1651</v>
      </c>
      <c r="F11" s="691" t="s">
        <v>1657</v>
      </c>
      <c r="G11" s="691" t="s">
        <v>1665</v>
      </c>
      <c r="H11" s="691" t="s">
        <v>1673</v>
      </c>
      <c r="I11" s="691" t="s">
        <v>1680</v>
      </c>
      <c r="J11" s="691" t="s">
        <v>1689</v>
      </c>
      <c r="K11" s="693" t="s">
        <v>1696</v>
      </c>
    </row>
    <row r="12" spans="2:11" ht="30.75" customHeight="1">
      <c r="B12" s="434">
        <v>6</v>
      </c>
      <c r="C12" s="152" t="s">
        <v>1652</v>
      </c>
      <c r="D12" s="434">
        <v>29</v>
      </c>
      <c r="E12" s="8"/>
      <c r="F12" s="691" t="s">
        <v>1658</v>
      </c>
      <c r="G12" s="691" t="s">
        <v>1666</v>
      </c>
      <c r="H12" s="691" t="s">
        <v>1674</v>
      </c>
      <c r="I12" s="691" t="s">
        <v>1681</v>
      </c>
      <c r="J12" s="691" t="s">
        <v>1690</v>
      </c>
      <c r="K12" s="693" t="s">
        <v>1697</v>
      </c>
    </row>
    <row r="13" spans="2:11" ht="31.5" customHeight="1">
      <c r="B13" s="434">
        <v>6</v>
      </c>
      <c r="C13" s="3" t="s">
        <v>715</v>
      </c>
      <c r="D13" s="434">
        <v>1</v>
      </c>
      <c r="E13" s="8" t="s">
        <v>1651</v>
      </c>
      <c r="F13" s="691" t="s">
        <v>1659</v>
      </c>
      <c r="G13" s="691" t="s">
        <v>1667</v>
      </c>
      <c r="H13" s="691" t="s">
        <v>1192</v>
      </c>
      <c r="I13" s="691" t="s">
        <v>1682</v>
      </c>
      <c r="J13" s="691" t="s">
        <v>1691</v>
      </c>
      <c r="K13" s="693" t="s">
        <v>1195</v>
      </c>
    </row>
    <row r="14" spans="2:11" ht="33" customHeight="1">
      <c r="B14" s="434">
        <v>7</v>
      </c>
      <c r="C14" s="3" t="s">
        <v>714</v>
      </c>
      <c r="D14" s="434">
        <v>27</v>
      </c>
      <c r="E14" s="8" t="s">
        <v>1647</v>
      </c>
      <c r="F14" s="544" t="s">
        <v>376</v>
      </c>
      <c r="G14" s="691" t="s">
        <v>1668</v>
      </c>
      <c r="H14" s="691" t="s">
        <v>1675</v>
      </c>
      <c r="I14" s="691" t="s">
        <v>1683</v>
      </c>
      <c r="J14" s="691" t="s">
        <v>1193</v>
      </c>
      <c r="K14" s="693" t="s">
        <v>1698</v>
      </c>
    </row>
    <row r="15" spans="2:11" ht="43.5" customHeight="1">
      <c r="B15" s="433">
        <v>8</v>
      </c>
      <c r="C15" s="543" t="s">
        <v>746</v>
      </c>
      <c r="D15" s="433">
        <v>22</v>
      </c>
      <c r="E15" s="347" t="s">
        <v>1647</v>
      </c>
      <c r="F15" s="692" t="s">
        <v>1660</v>
      </c>
      <c r="G15" s="692" t="s">
        <v>1669</v>
      </c>
      <c r="H15" s="692" t="s">
        <v>1676</v>
      </c>
      <c r="I15" s="692" t="s">
        <v>1684</v>
      </c>
      <c r="J15" s="692" t="s">
        <v>1692</v>
      </c>
      <c r="K15" s="694" t="s">
        <v>1699</v>
      </c>
    </row>
    <row r="16" spans="2:14" ht="16.5" customHeight="1">
      <c r="B16" s="16"/>
      <c r="G16" s="16"/>
      <c r="M16" s="6"/>
      <c r="N16" s="6"/>
    </row>
    <row r="17" spans="2:7" ht="16.5" customHeight="1">
      <c r="B17" s="787" t="s">
        <v>1700</v>
      </c>
      <c r="C17" s="754"/>
      <c r="D17" s="754"/>
      <c r="E17" s="754"/>
      <c r="F17" s="754"/>
      <c r="G17" s="754"/>
    </row>
  </sheetData>
  <sheetProtection/>
  <mergeCells count="9">
    <mergeCell ref="B17:G17"/>
    <mergeCell ref="J2:K2"/>
    <mergeCell ref="B3:B5"/>
    <mergeCell ref="C3:C5"/>
    <mergeCell ref="D3:D5"/>
    <mergeCell ref="E3:E5"/>
    <mergeCell ref="F3:G3"/>
    <mergeCell ref="H3:I3"/>
    <mergeCell ref="J3:K4"/>
  </mergeCells>
  <printOptions/>
  <pageMargins left="0.75" right="0.75" top="1" bottom="1" header="0.5" footer="0.5"/>
  <pageSetup horizontalDpi="600" verticalDpi="600" orientation="landscape" scale="87" r:id="rId1"/>
</worksheet>
</file>

<file path=xl/worksheets/sheet18.xml><?xml version="1.0" encoding="utf-8"?>
<worksheet xmlns="http://schemas.openxmlformats.org/spreadsheetml/2006/main" xmlns:r="http://schemas.openxmlformats.org/officeDocument/2006/relationships">
  <dimension ref="A1:L29"/>
  <sheetViews>
    <sheetView view="pageBreakPreview" zoomScaleNormal="85" zoomScaleSheetLayoutView="100" zoomScalePageLayoutView="0" workbookViewId="0" topLeftCell="F1">
      <selection activeCell="S15" sqref="S15"/>
    </sheetView>
  </sheetViews>
  <sheetFormatPr defaultColWidth="9.140625" defaultRowHeight="12.75"/>
  <cols>
    <col min="2" max="2" width="5.28125" style="0" customWidth="1"/>
    <col min="3" max="3" width="4.140625" style="0" customWidth="1"/>
    <col min="4" max="4" width="18.421875" style="0" customWidth="1"/>
    <col min="5" max="12" width="12.57421875" style="0" customWidth="1"/>
  </cols>
  <sheetData>
    <row r="1" spans="3:12" s="1" customFormat="1" ht="15.75">
      <c r="C1" s="813" t="s">
        <v>1646</v>
      </c>
      <c r="D1" s="813"/>
      <c r="E1" s="813"/>
      <c r="F1" s="813"/>
      <c r="G1" s="813"/>
      <c r="H1" s="813"/>
      <c r="I1" s="813"/>
      <c r="J1" s="813"/>
      <c r="K1" s="813"/>
      <c r="L1" s="813"/>
    </row>
    <row r="2" spans="3:12" s="1" customFormat="1" ht="15.75">
      <c r="C2" s="248"/>
      <c r="D2" s="248"/>
      <c r="E2" s="248"/>
      <c r="F2" s="248"/>
      <c r="G2" s="248"/>
      <c r="H2" s="248"/>
      <c r="I2" s="248"/>
      <c r="J2" s="248"/>
      <c r="K2" s="248"/>
      <c r="L2" s="248"/>
    </row>
    <row r="3" spans="4:12" ht="12.75">
      <c r="D3" s="17"/>
      <c r="K3" s="814" t="s">
        <v>1003</v>
      </c>
      <c r="L3" s="814"/>
    </row>
    <row r="4" spans="3:12" s="97" customFormat="1" ht="34.5" customHeight="1">
      <c r="C4" s="747" t="s">
        <v>1581</v>
      </c>
      <c r="D4" s="749" t="s">
        <v>1216</v>
      </c>
      <c r="E4" s="764" t="s">
        <v>723</v>
      </c>
      <c r="F4" s="717"/>
      <c r="G4" s="747" t="s">
        <v>1217</v>
      </c>
      <c r="H4" s="747" t="s">
        <v>1177</v>
      </c>
      <c r="I4" s="716" t="s">
        <v>724</v>
      </c>
      <c r="J4" s="717"/>
      <c r="K4" s="716" t="s">
        <v>725</v>
      </c>
      <c r="L4" s="717"/>
    </row>
    <row r="5" spans="3:12" s="79" customFormat="1" ht="12.75">
      <c r="C5" s="748"/>
      <c r="D5" s="750"/>
      <c r="E5" s="47" t="s">
        <v>550</v>
      </c>
      <c r="F5" s="47" t="s">
        <v>551</v>
      </c>
      <c r="G5" s="748"/>
      <c r="H5" s="748"/>
      <c r="I5" s="140" t="s">
        <v>552</v>
      </c>
      <c r="J5" s="137" t="s">
        <v>553</v>
      </c>
      <c r="K5" s="47" t="s">
        <v>552</v>
      </c>
      <c r="L5" s="47" t="s">
        <v>553</v>
      </c>
    </row>
    <row r="6" spans="3:12" s="19" customFormat="1" ht="12.75">
      <c r="C6" s="133">
        <v>1</v>
      </c>
      <c r="D6" s="690">
        <v>2</v>
      </c>
      <c r="E6" s="134">
        <v>3</v>
      </c>
      <c r="F6" s="147">
        <v>4</v>
      </c>
      <c r="G6" s="134">
        <v>5</v>
      </c>
      <c r="H6" s="147">
        <v>6</v>
      </c>
      <c r="I6" s="133">
        <v>7</v>
      </c>
      <c r="J6" s="147">
        <v>8</v>
      </c>
      <c r="K6" s="134">
        <v>9</v>
      </c>
      <c r="L6" s="147">
        <v>10</v>
      </c>
    </row>
    <row r="7" spans="3:12" s="19" customFormat="1" ht="15.75" customHeight="1">
      <c r="C7" s="14"/>
      <c r="D7" s="88"/>
      <c r="E7" s="24"/>
      <c r="F7" s="24"/>
      <c r="G7" s="2"/>
      <c r="H7" s="21"/>
      <c r="I7" s="21"/>
      <c r="J7" s="21"/>
      <c r="K7" s="21"/>
      <c r="L7" s="21"/>
    </row>
    <row r="8" spans="3:12" ht="15.75" customHeight="1">
      <c r="C8" s="8">
        <v>1</v>
      </c>
      <c r="D8" s="88" t="s">
        <v>1569</v>
      </c>
      <c r="E8" s="88" t="s">
        <v>726</v>
      </c>
      <c r="F8" s="88" t="s">
        <v>727</v>
      </c>
      <c r="G8" s="8">
        <v>6</v>
      </c>
      <c r="H8" s="340" t="s">
        <v>283</v>
      </c>
      <c r="I8" s="340">
        <v>4000</v>
      </c>
      <c r="J8" s="340">
        <v>1677</v>
      </c>
      <c r="K8" s="481">
        <v>0</v>
      </c>
      <c r="L8" s="481">
        <v>1.8</v>
      </c>
    </row>
    <row r="9" spans="3:12" ht="15.75" customHeight="1">
      <c r="C9" s="8"/>
      <c r="D9" s="24"/>
      <c r="E9" s="24"/>
      <c r="F9" s="24"/>
      <c r="G9" s="8">
        <v>6</v>
      </c>
      <c r="H9" s="340" t="s">
        <v>248</v>
      </c>
      <c r="I9" s="340">
        <v>657.9</v>
      </c>
      <c r="J9" s="340">
        <v>465.4</v>
      </c>
      <c r="K9" s="481">
        <v>0</v>
      </c>
      <c r="L9" s="481">
        <v>5.2</v>
      </c>
    </row>
    <row r="10" spans="3:12" ht="15.75" customHeight="1">
      <c r="C10" s="8">
        <v>2</v>
      </c>
      <c r="D10" s="88" t="s">
        <v>1570</v>
      </c>
      <c r="E10" s="88" t="s">
        <v>728</v>
      </c>
      <c r="F10" s="88" t="s">
        <v>729</v>
      </c>
      <c r="G10" s="8">
        <v>12</v>
      </c>
      <c r="H10" s="340" t="s">
        <v>283</v>
      </c>
      <c r="I10" s="340">
        <v>1839</v>
      </c>
      <c r="J10" s="340">
        <v>1286</v>
      </c>
      <c r="K10" s="481">
        <v>0</v>
      </c>
      <c r="L10" s="481">
        <v>16.63</v>
      </c>
    </row>
    <row r="11" spans="3:12" ht="15.75" customHeight="1">
      <c r="C11" s="8"/>
      <c r="D11" s="24"/>
      <c r="E11" s="24"/>
      <c r="F11" s="24"/>
      <c r="G11" s="8"/>
      <c r="H11" s="340"/>
      <c r="I11" s="340"/>
      <c r="J11" s="340"/>
      <c r="K11" s="481"/>
      <c r="L11" s="481"/>
    </row>
    <row r="12" spans="2:12" ht="15.75" customHeight="1">
      <c r="B12" s="439"/>
      <c r="C12" s="8">
        <v>3</v>
      </c>
      <c r="D12" s="88" t="s">
        <v>730</v>
      </c>
      <c r="E12" s="24" t="s">
        <v>1434</v>
      </c>
      <c r="F12" s="24" t="s">
        <v>246</v>
      </c>
      <c r="G12" s="8">
        <v>25</v>
      </c>
      <c r="H12" s="340" t="s">
        <v>284</v>
      </c>
      <c r="I12" s="340">
        <v>666.3</v>
      </c>
      <c r="J12" s="340">
        <v>2070</v>
      </c>
      <c r="K12" s="481">
        <v>0.85</v>
      </c>
      <c r="L12" s="481">
        <v>0</v>
      </c>
    </row>
    <row r="13" spans="1:12" ht="15" customHeight="1">
      <c r="A13" s="810">
        <v>195</v>
      </c>
      <c r="B13" s="439"/>
      <c r="C13" s="8"/>
      <c r="D13" s="24"/>
      <c r="E13" s="24"/>
      <c r="F13" s="24"/>
      <c r="G13" s="8">
        <v>19</v>
      </c>
      <c r="H13" s="340" t="s">
        <v>248</v>
      </c>
      <c r="I13" s="340">
        <v>772.4</v>
      </c>
      <c r="J13" s="340">
        <v>10684</v>
      </c>
      <c r="K13" s="481">
        <v>5.01</v>
      </c>
      <c r="L13" s="481">
        <v>11.5</v>
      </c>
    </row>
    <row r="14" spans="1:12" ht="15.75" customHeight="1">
      <c r="A14" s="810"/>
      <c r="C14" s="8">
        <v>4</v>
      </c>
      <c r="D14" s="88" t="s">
        <v>731</v>
      </c>
      <c r="E14" s="88" t="s">
        <v>1024</v>
      </c>
      <c r="F14" s="88" t="s">
        <v>732</v>
      </c>
      <c r="G14" s="8">
        <v>56</v>
      </c>
      <c r="H14" s="340" t="s">
        <v>285</v>
      </c>
      <c r="I14" s="340">
        <v>635.8</v>
      </c>
      <c r="J14" s="340">
        <v>43703</v>
      </c>
      <c r="K14" s="481">
        <v>0</v>
      </c>
      <c r="L14" s="481">
        <v>13.232</v>
      </c>
    </row>
    <row r="15" spans="3:12" ht="15.75" customHeight="1">
      <c r="C15" s="8"/>
      <c r="D15" s="24"/>
      <c r="E15" s="24"/>
      <c r="F15" s="24"/>
      <c r="G15" s="8"/>
      <c r="H15" s="340"/>
      <c r="I15" s="340"/>
      <c r="J15" s="340"/>
      <c r="K15" s="481"/>
      <c r="L15" s="481"/>
    </row>
    <row r="16" spans="3:12" ht="15.75" customHeight="1">
      <c r="C16" s="8">
        <v>5</v>
      </c>
      <c r="D16" s="88" t="s">
        <v>733</v>
      </c>
      <c r="E16" s="88" t="s">
        <v>734</v>
      </c>
      <c r="F16" s="88" t="s">
        <v>735</v>
      </c>
      <c r="G16" s="8">
        <v>31</v>
      </c>
      <c r="H16" s="340" t="s">
        <v>286</v>
      </c>
      <c r="I16" s="340">
        <v>1388</v>
      </c>
      <c r="J16" s="340">
        <v>632.3</v>
      </c>
      <c r="K16" s="481">
        <v>1.06</v>
      </c>
      <c r="L16" s="481">
        <v>0</v>
      </c>
    </row>
    <row r="17" spans="3:12" ht="15.75" customHeight="1">
      <c r="C17" s="8"/>
      <c r="D17" s="24"/>
      <c r="E17" s="24"/>
      <c r="F17" s="24"/>
      <c r="G17" s="8">
        <v>34</v>
      </c>
      <c r="H17" s="340" t="s">
        <v>248</v>
      </c>
      <c r="I17" s="340">
        <v>677.1</v>
      </c>
      <c r="J17" s="340">
        <v>5.92</v>
      </c>
      <c r="K17" s="481">
        <v>490.8</v>
      </c>
      <c r="L17" s="481">
        <v>3.18</v>
      </c>
    </row>
    <row r="18" spans="3:12" ht="15.75" customHeight="1">
      <c r="C18" s="8">
        <v>6</v>
      </c>
      <c r="D18" s="88" t="s">
        <v>1571</v>
      </c>
      <c r="E18" s="88" t="s">
        <v>736</v>
      </c>
      <c r="F18" s="88" t="s">
        <v>737</v>
      </c>
      <c r="G18" s="8">
        <v>57</v>
      </c>
      <c r="H18" s="340" t="s">
        <v>284</v>
      </c>
      <c r="I18" s="340">
        <v>1121</v>
      </c>
      <c r="J18" s="340">
        <v>158.7</v>
      </c>
      <c r="K18" s="481">
        <v>0</v>
      </c>
      <c r="L18" s="481">
        <v>2.874</v>
      </c>
    </row>
    <row r="19" spans="3:12" ht="15.75" customHeight="1">
      <c r="C19" s="8"/>
      <c r="D19" s="24"/>
      <c r="E19" s="24"/>
      <c r="F19" s="24"/>
      <c r="G19" s="8">
        <v>36</v>
      </c>
      <c r="H19" s="340" t="s">
        <v>249</v>
      </c>
      <c r="I19" s="340">
        <v>1258</v>
      </c>
      <c r="J19" s="340">
        <v>27660</v>
      </c>
      <c r="K19" s="481">
        <v>0</v>
      </c>
      <c r="L19" s="481">
        <v>27.61</v>
      </c>
    </row>
    <row r="20" spans="3:12" ht="15.75" customHeight="1">
      <c r="C20" s="8">
        <v>7</v>
      </c>
      <c r="D20" s="88" t="s">
        <v>738</v>
      </c>
      <c r="E20" s="88" t="s">
        <v>1432</v>
      </c>
      <c r="F20" s="88" t="s">
        <v>1436</v>
      </c>
      <c r="G20" s="8">
        <v>21</v>
      </c>
      <c r="H20" s="340" t="s">
        <v>284</v>
      </c>
      <c r="I20" s="340">
        <v>406.7</v>
      </c>
      <c r="J20" s="340">
        <v>12306</v>
      </c>
      <c r="K20" s="481">
        <v>0</v>
      </c>
      <c r="L20" s="481">
        <v>154.1</v>
      </c>
    </row>
    <row r="21" spans="3:12" ht="15.75" customHeight="1">
      <c r="C21" s="8"/>
      <c r="D21" s="88"/>
      <c r="E21" s="88"/>
      <c r="F21" s="88"/>
      <c r="G21" s="8">
        <v>19</v>
      </c>
      <c r="H21" s="340" t="s">
        <v>249</v>
      </c>
      <c r="I21" s="340">
        <v>685.4</v>
      </c>
      <c r="J21" s="340">
        <v>0</v>
      </c>
      <c r="K21" s="683">
        <v>1841</v>
      </c>
      <c r="L21" s="481">
        <v>146.7</v>
      </c>
    </row>
    <row r="22" spans="3:12" s="19" customFormat="1" ht="15.75" customHeight="1">
      <c r="C22" s="8">
        <v>8</v>
      </c>
      <c r="D22" s="88" t="s">
        <v>739</v>
      </c>
      <c r="E22" s="88" t="s">
        <v>1435</v>
      </c>
      <c r="F22" s="88" t="s">
        <v>1433</v>
      </c>
      <c r="G22" s="8">
        <v>3</v>
      </c>
      <c r="H22" s="340" t="s">
        <v>284</v>
      </c>
      <c r="I22" s="340">
        <v>7457</v>
      </c>
      <c r="J22" s="340">
        <v>2037</v>
      </c>
      <c r="K22" s="481">
        <v>0.42</v>
      </c>
      <c r="L22" s="481">
        <v>11.33</v>
      </c>
    </row>
    <row r="23" spans="3:12" s="19" customFormat="1" ht="15.75" customHeight="1">
      <c r="C23" s="7"/>
      <c r="D23" s="25"/>
      <c r="E23" s="25"/>
      <c r="F23" s="25"/>
      <c r="G23" s="347">
        <v>8</v>
      </c>
      <c r="H23" s="466" t="s">
        <v>248</v>
      </c>
      <c r="I23" s="466">
        <v>118</v>
      </c>
      <c r="J23" s="466">
        <v>0.17</v>
      </c>
      <c r="K23" s="466">
        <v>315.9</v>
      </c>
      <c r="L23" s="467">
        <v>0.4</v>
      </c>
    </row>
    <row r="24" spans="3:12" s="19" customFormat="1" ht="15.75" customHeight="1">
      <c r="C24" s="2">
        <v>9</v>
      </c>
      <c r="D24" s="685" t="s">
        <v>718</v>
      </c>
      <c r="E24" s="685" t="s">
        <v>250</v>
      </c>
      <c r="F24" s="685" t="s">
        <v>732</v>
      </c>
      <c r="G24" s="686">
        <v>47</v>
      </c>
      <c r="H24" s="686" t="s">
        <v>249</v>
      </c>
      <c r="I24" s="686">
        <v>320.4</v>
      </c>
      <c r="J24" s="686">
        <v>11249</v>
      </c>
      <c r="K24" s="686">
        <v>0</v>
      </c>
      <c r="L24" s="687">
        <v>74.69</v>
      </c>
    </row>
    <row r="25" spans="3:12" s="19" customFormat="1" ht="15.75" customHeight="1">
      <c r="C25" s="3"/>
      <c r="G25" s="26"/>
      <c r="H25" s="26"/>
      <c r="I25" s="26"/>
      <c r="J25" s="26"/>
      <c r="K25" s="26"/>
      <c r="L25" s="688"/>
    </row>
    <row r="26" spans="3:12" s="19" customFormat="1" ht="15.75" customHeight="1">
      <c r="C26" s="7">
        <v>10</v>
      </c>
      <c r="D26" s="275" t="s">
        <v>712</v>
      </c>
      <c r="E26" s="275" t="s">
        <v>251</v>
      </c>
      <c r="F26" s="275" t="s">
        <v>252</v>
      </c>
      <c r="G26" s="689">
        <v>6</v>
      </c>
      <c r="H26" s="689" t="s">
        <v>249</v>
      </c>
      <c r="I26" s="689">
        <v>972.9</v>
      </c>
      <c r="J26" s="689">
        <v>10.19</v>
      </c>
      <c r="K26" s="689">
        <v>133.7</v>
      </c>
      <c r="L26" s="467">
        <v>0</v>
      </c>
    </row>
    <row r="27" spans="7:12" s="19" customFormat="1" ht="15.75" customHeight="1">
      <c r="G27" s="26"/>
      <c r="H27" s="26"/>
      <c r="I27" s="26"/>
      <c r="J27" s="26"/>
      <c r="K27" s="26"/>
      <c r="L27" s="684"/>
    </row>
    <row r="28" spans="7:12" ht="12.75">
      <c r="G28" s="16"/>
      <c r="H28" s="16"/>
      <c r="I28" s="16"/>
      <c r="J28" s="16"/>
      <c r="K28" s="16"/>
      <c r="L28" s="16"/>
    </row>
    <row r="29" spans="4:10" ht="12.75">
      <c r="D29" s="811" t="s">
        <v>1016</v>
      </c>
      <c r="E29" s="812"/>
      <c r="F29" s="812"/>
      <c r="G29" s="812"/>
      <c r="H29" s="812"/>
      <c r="I29" s="812"/>
      <c r="J29" s="812"/>
    </row>
  </sheetData>
  <sheetProtection/>
  <mergeCells count="11">
    <mergeCell ref="H4:H5"/>
    <mergeCell ref="A13:A14"/>
    <mergeCell ref="D29:J29"/>
    <mergeCell ref="C4:C5"/>
    <mergeCell ref="C1:L1"/>
    <mergeCell ref="D4:D5"/>
    <mergeCell ref="K4:L4"/>
    <mergeCell ref="I4:J4"/>
    <mergeCell ref="E4:F4"/>
    <mergeCell ref="K3:L3"/>
    <mergeCell ref="G4:G5"/>
  </mergeCells>
  <printOptions horizontalCentered="1"/>
  <pageMargins left="0.748031496062992" right="0.748031496062992" top="0.984251968503937" bottom="0.984251968503937" header="0.511811023622047" footer="0.511811023622047"/>
  <pageSetup horizontalDpi="600" verticalDpi="600" orientation="landscape" paperSize="9" scale="96" r:id="rId1"/>
  <headerFooter alignWithMargins="0">
    <oddHeader>&amp;LGROUND WATER</oddHeader>
    <oddFooter>&amp;C219</oddFooter>
  </headerFooter>
</worksheet>
</file>

<file path=xl/worksheets/sheet19.xml><?xml version="1.0" encoding="utf-8"?>
<worksheet xmlns="http://schemas.openxmlformats.org/spreadsheetml/2006/main" xmlns:r="http://schemas.openxmlformats.org/officeDocument/2006/relationships">
  <dimension ref="A1:G55"/>
  <sheetViews>
    <sheetView view="pageBreakPreview" zoomScaleSheetLayoutView="100" zoomScalePageLayoutView="0" workbookViewId="0" topLeftCell="A27">
      <selection activeCell="T52" sqref="T52"/>
    </sheetView>
  </sheetViews>
  <sheetFormatPr defaultColWidth="9.140625" defaultRowHeight="12.75"/>
  <cols>
    <col min="3" max="3" width="36.7109375" style="0" customWidth="1"/>
    <col min="4" max="4" width="9.00390625" style="0" bestFit="1" customWidth="1"/>
    <col min="5" max="5" width="13.28125" style="0" bestFit="1" customWidth="1"/>
    <col min="6" max="6" width="12.8515625" style="0" bestFit="1" customWidth="1"/>
  </cols>
  <sheetData>
    <row r="1" spans="1:6" s="60" customFormat="1" ht="36.75" customHeight="1">
      <c r="A1" s="822" t="s">
        <v>874</v>
      </c>
      <c r="B1" s="822"/>
      <c r="C1" s="822"/>
      <c r="D1" s="822"/>
      <c r="E1" s="822"/>
      <c r="F1" s="822"/>
    </row>
    <row r="2" s="60" customFormat="1" ht="12.75"/>
    <row r="3" s="60" customFormat="1" ht="12.75" hidden="1"/>
    <row r="4" s="60" customFormat="1" ht="12.75" hidden="1"/>
    <row r="5" s="60" customFormat="1" ht="12.75" hidden="1"/>
    <row r="6" spans="1:6" ht="12.75">
      <c r="A6" s="823" t="s">
        <v>875</v>
      </c>
      <c r="B6" s="823"/>
      <c r="C6" s="823"/>
      <c r="D6" s="823"/>
      <c r="E6" s="823"/>
      <c r="F6" s="823"/>
    </row>
    <row r="7" spans="1:7" ht="12.75">
      <c r="A7" s="16"/>
      <c r="E7" s="15" t="s">
        <v>1152</v>
      </c>
      <c r="G7" s="515"/>
    </row>
    <row r="8" spans="1:7" ht="38.25">
      <c r="A8" s="549" t="s">
        <v>237</v>
      </c>
      <c r="B8" s="824" t="s">
        <v>288</v>
      </c>
      <c r="C8" s="825"/>
      <c r="D8" s="496" t="s">
        <v>668</v>
      </c>
      <c r="E8" s="496" t="s">
        <v>669</v>
      </c>
      <c r="F8" s="496" t="s">
        <v>1415</v>
      </c>
      <c r="G8" s="471"/>
    </row>
    <row r="9" spans="1:6" ht="12.75">
      <c r="A9" s="8"/>
      <c r="B9" s="19"/>
      <c r="C9" s="24"/>
      <c r="D9" s="24"/>
      <c r="E9" s="24"/>
      <c r="F9" s="24"/>
    </row>
    <row r="10" spans="1:6" ht="12.75">
      <c r="A10" s="8">
        <v>1</v>
      </c>
      <c r="B10" s="19" t="s">
        <v>670</v>
      </c>
      <c r="C10" s="24"/>
      <c r="D10" s="24">
        <v>321289</v>
      </c>
      <c r="E10" s="24">
        <v>73.31</v>
      </c>
      <c r="F10" s="501">
        <v>46</v>
      </c>
    </row>
    <row r="11" spans="1:6" ht="12.75">
      <c r="A11" s="8">
        <v>2</v>
      </c>
      <c r="B11" s="19" t="s">
        <v>289</v>
      </c>
      <c r="C11" s="24"/>
      <c r="D11" s="24">
        <v>861452</v>
      </c>
      <c r="E11" s="24">
        <v>525.02</v>
      </c>
      <c r="F11" s="501">
        <v>250</v>
      </c>
    </row>
    <row r="12" spans="1:6" ht="12.75">
      <c r="A12" s="8"/>
      <c r="B12" s="19" t="s">
        <v>290</v>
      </c>
      <c r="C12" s="24"/>
      <c r="D12" s="24">
        <v>194413</v>
      </c>
      <c r="E12" s="24">
        <v>537.24</v>
      </c>
      <c r="F12" s="501">
        <v>24</v>
      </c>
    </row>
    <row r="13" spans="1:6" ht="12.75">
      <c r="A13" s="8"/>
      <c r="B13" s="19" t="s">
        <v>671</v>
      </c>
      <c r="C13" s="24"/>
      <c r="D13" s="24">
        <v>41723</v>
      </c>
      <c r="E13" s="24">
        <v>48.36</v>
      </c>
      <c r="F13" s="501"/>
    </row>
    <row r="14" spans="1:6" ht="12.75">
      <c r="A14" s="8">
        <v>3</v>
      </c>
      <c r="B14" s="19" t="s">
        <v>718</v>
      </c>
      <c r="C14" s="24"/>
      <c r="D14" s="24">
        <v>312812</v>
      </c>
      <c r="E14" s="24">
        <v>110.54</v>
      </c>
      <c r="F14" s="501">
        <v>76.3</v>
      </c>
    </row>
    <row r="15" spans="1:6" ht="12.75">
      <c r="A15" s="8">
        <v>4</v>
      </c>
      <c r="B15" s="19" t="s">
        <v>719</v>
      </c>
      <c r="C15" s="24"/>
      <c r="D15" s="24">
        <v>258948</v>
      </c>
      <c r="E15" s="24">
        <v>78.12</v>
      </c>
      <c r="F15" s="501">
        <v>58</v>
      </c>
    </row>
    <row r="16" spans="1:6" ht="12.75">
      <c r="A16" s="8">
        <v>5</v>
      </c>
      <c r="B16" s="19" t="s">
        <v>721</v>
      </c>
      <c r="C16" s="24"/>
      <c r="D16" s="24">
        <v>81155</v>
      </c>
      <c r="E16" s="24">
        <v>21.36</v>
      </c>
      <c r="F16" s="501">
        <v>19</v>
      </c>
    </row>
    <row r="17" spans="1:6" ht="12.75">
      <c r="A17" s="8">
        <v>6</v>
      </c>
      <c r="B17" s="19" t="s">
        <v>1414</v>
      </c>
      <c r="C17" s="24"/>
      <c r="D17" s="24">
        <v>29196</v>
      </c>
      <c r="E17" s="24">
        <v>12.37</v>
      </c>
      <c r="F17" s="501">
        <v>6.8</v>
      </c>
    </row>
    <row r="18" spans="1:6" ht="12.75">
      <c r="A18" s="8">
        <v>7</v>
      </c>
      <c r="B18" s="19" t="s">
        <v>672</v>
      </c>
      <c r="C18" s="24"/>
      <c r="D18" s="24">
        <v>51822</v>
      </c>
      <c r="E18" s="24">
        <v>28.48</v>
      </c>
      <c r="F18" s="501">
        <v>18.3</v>
      </c>
    </row>
    <row r="19" spans="1:6" ht="12.75">
      <c r="A19" s="8">
        <v>8</v>
      </c>
      <c r="B19" s="19" t="s">
        <v>717</v>
      </c>
      <c r="C19" s="24"/>
      <c r="D19" s="24">
        <v>141589</v>
      </c>
      <c r="E19" s="24">
        <v>66.88</v>
      </c>
      <c r="F19" s="501">
        <v>50</v>
      </c>
    </row>
    <row r="20" spans="1:6" ht="12.75">
      <c r="A20" s="8">
        <v>9</v>
      </c>
      <c r="B20" s="19" t="s">
        <v>720</v>
      </c>
      <c r="C20" s="24"/>
      <c r="D20" s="24">
        <v>55213</v>
      </c>
      <c r="E20" s="24">
        <v>6.32</v>
      </c>
      <c r="F20" s="501">
        <v>6.9</v>
      </c>
    </row>
    <row r="21" spans="1:6" ht="12.75">
      <c r="A21" s="8">
        <v>10</v>
      </c>
      <c r="B21" s="19" t="s">
        <v>713</v>
      </c>
      <c r="C21" s="24"/>
      <c r="D21" s="24">
        <v>34842</v>
      </c>
      <c r="E21" s="24">
        <v>11.02</v>
      </c>
      <c r="F21" s="501">
        <v>3.1</v>
      </c>
    </row>
    <row r="22" spans="1:6" ht="12.75">
      <c r="A22" s="8">
        <v>11</v>
      </c>
      <c r="B22" s="19" t="s">
        <v>712</v>
      </c>
      <c r="C22" s="24"/>
      <c r="D22" s="24">
        <v>21674</v>
      </c>
      <c r="E22" s="24">
        <v>3.81</v>
      </c>
      <c r="F22" s="501">
        <v>1.9</v>
      </c>
    </row>
    <row r="23" spans="1:6" ht="12.75">
      <c r="A23" s="8">
        <v>12</v>
      </c>
      <c r="B23" s="19" t="s">
        <v>714</v>
      </c>
      <c r="C23" s="24"/>
      <c r="D23" s="24">
        <v>98796</v>
      </c>
      <c r="E23" s="24">
        <v>45.64</v>
      </c>
      <c r="F23" s="501">
        <v>34.5</v>
      </c>
    </row>
    <row r="24" spans="1:6" ht="12.75">
      <c r="A24" s="8">
        <v>13</v>
      </c>
      <c r="B24" s="19" t="s">
        <v>715</v>
      </c>
      <c r="C24" s="24"/>
      <c r="D24" s="24">
        <v>65145</v>
      </c>
      <c r="E24" s="24">
        <v>14.88</v>
      </c>
      <c r="F24" s="501">
        <v>14.5</v>
      </c>
    </row>
    <row r="25" spans="1:6" ht="12.75">
      <c r="A25" s="8">
        <v>14</v>
      </c>
      <c r="B25" s="827" t="s">
        <v>291</v>
      </c>
      <c r="C25" s="828"/>
      <c r="D25" s="24">
        <v>55940</v>
      </c>
      <c r="E25" s="24">
        <v>87.41</v>
      </c>
      <c r="F25" s="501">
        <v>11.9</v>
      </c>
    </row>
    <row r="26" spans="1:6" ht="26.25" customHeight="1">
      <c r="A26" s="28">
        <v>15</v>
      </c>
      <c r="B26" s="815" t="s">
        <v>673</v>
      </c>
      <c r="C26" s="816"/>
      <c r="D26" s="24">
        <v>56177</v>
      </c>
      <c r="E26" s="24">
        <v>113.53</v>
      </c>
      <c r="F26" s="501">
        <v>24.3</v>
      </c>
    </row>
    <row r="27" spans="1:6" ht="25.5" customHeight="1">
      <c r="A27" s="28">
        <v>16</v>
      </c>
      <c r="B27" s="815" t="s">
        <v>674</v>
      </c>
      <c r="C27" s="816"/>
      <c r="D27" s="24">
        <v>86643</v>
      </c>
      <c r="E27" s="24">
        <v>22.52</v>
      </c>
      <c r="F27" s="501">
        <v>13.1</v>
      </c>
    </row>
    <row r="28" spans="1:6" ht="24.75" customHeight="1">
      <c r="A28" s="28">
        <v>17</v>
      </c>
      <c r="B28" s="815" t="s">
        <v>675</v>
      </c>
      <c r="C28" s="816"/>
      <c r="D28" s="24">
        <v>100139</v>
      </c>
      <c r="E28" s="24">
        <v>16.46</v>
      </c>
      <c r="F28" s="501">
        <v>16.5</v>
      </c>
    </row>
    <row r="29" spans="1:6" ht="25.5" customHeight="1">
      <c r="A29" s="28">
        <v>18</v>
      </c>
      <c r="B29" s="815" t="s">
        <v>676</v>
      </c>
      <c r="C29" s="816"/>
      <c r="D29" s="24">
        <v>321851</v>
      </c>
      <c r="E29" s="361">
        <v>15.1</v>
      </c>
      <c r="F29" s="501">
        <v>15</v>
      </c>
    </row>
    <row r="30" spans="1:6" ht="12.75">
      <c r="A30" s="8">
        <v>19</v>
      </c>
      <c r="B30" s="815" t="s">
        <v>677</v>
      </c>
      <c r="C30" s="816"/>
      <c r="D30" s="18" t="s">
        <v>1557</v>
      </c>
      <c r="E30" s="18" t="s">
        <v>641</v>
      </c>
      <c r="F30" s="407" t="s">
        <v>616</v>
      </c>
    </row>
    <row r="31" spans="1:6" ht="25.5" customHeight="1">
      <c r="A31" s="28">
        <v>20</v>
      </c>
      <c r="B31" s="819" t="s">
        <v>678</v>
      </c>
      <c r="C31" s="820"/>
      <c r="D31" s="25">
        <v>36202</v>
      </c>
      <c r="E31" s="437">
        <v>31</v>
      </c>
      <c r="F31" s="502" t="s">
        <v>616</v>
      </c>
    </row>
    <row r="32" spans="1:6" ht="12.75">
      <c r="A32" s="433"/>
      <c r="B32" s="275"/>
      <c r="C32" s="275"/>
      <c r="D32" s="275"/>
      <c r="E32" s="275">
        <v>1869.35</v>
      </c>
      <c r="F32" s="503">
        <v>690.1</v>
      </c>
    </row>
    <row r="33" spans="1:4" ht="12.75">
      <c r="A33" s="821" t="s">
        <v>655</v>
      </c>
      <c r="B33" s="821"/>
      <c r="C33" s="821"/>
      <c r="D33" s="821"/>
    </row>
    <row r="34" spans="1:2" ht="12.75">
      <c r="A34" s="16">
        <v>1</v>
      </c>
      <c r="B34" t="s">
        <v>642</v>
      </c>
    </row>
    <row r="35" spans="1:6" ht="25.5" customHeight="1">
      <c r="A35" s="500">
        <v>2</v>
      </c>
      <c r="B35" s="826" t="s">
        <v>656</v>
      </c>
      <c r="C35" s="812"/>
      <c r="D35" s="812"/>
      <c r="E35" s="812"/>
      <c r="F35" s="812"/>
    </row>
    <row r="36" ht="12.75">
      <c r="A36" s="16" t="s">
        <v>1644</v>
      </c>
    </row>
    <row r="37" ht="12.75">
      <c r="A37" s="16"/>
    </row>
    <row r="38" ht="12.75">
      <c r="A38" s="16"/>
    </row>
    <row r="39" spans="1:6" ht="45.75" customHeight="1">
      <c r="A39" s="818" t="s">
        <v>2314</v>
      </c>
      <c r="B39" s="818"/>
      <c r="C39" s="818"/>
      <c r="D39" s="818"/>
      <c r="E39" s="818"/>
      <c r="F39" s="818"/>
    </row>
    <row r="40" ht="15.75">
      <c r="A40" s="597"/>
    </row>
    <row r="41" spans="1:6" ht="83.25" customHeight="1">
      <c r="A41" s="725" t="s">
        <v>756</v>
      </c>
      <c r="B41" s="725"/>
      <c r="C41" s="725"/>
      <c r="D41" s="725"/>
      <c r="E41" s="725"/>
      <c r="F41" s="725"/>
    </row>
    <row r="42" ht="15.75">
      <c r="A42" s="597"/>
    </row>
    <row r="43" ht="15.75">
      <c r="A43" s="597"/>
    </row>
    <row r="44" spans="1:6" ht="53.25" customHeight="1">
      <c r="A44" s="725" t="s">
        <v>313</v>
      </c>
      <c r="B44" s="725"/>
      <c r="C44" s="725"/>
      <c r="D44" s="725"/>
      <c r="E44" s="725"/>
      <c r="F44" s="725"/>
    </row>
    <row r="45" ht="15.75" hidden="1">
      <c r="A45" s="597"/>
    </row>
    <row r="46" spans="1:6" ht="22.5" customHeight="1">
      <c r="A46" s="724" t="s">
        <v>314</v>
      </c>
      <c r="B46" s="724"/>
      <c r="C46" s="724"/>
      <c r="D46" s="724"/>
      <c r="E46" s="724"/>
      <c r="F46" s="724"/>
    </row>
    <row r="47" ht="15.75">
      <c r="A47" s="598"/>
    </row>
    <row r="48" spans="1:6" ht="133.5" customHeight="1">
      <c r="A48" s="817" t="s">
        <v>315</v>
      </c>
      <c r="B48" s="817"/>
      <c r="C48" s="817"/>
      <c r="D48" s="817"/>
      <c r="E48" s="817"/>
      <c r="F48" s="817"/>
    </row>
    <row r="49" ht="15.75">
      <c r="A49" s="626"/>
    </row>
    <row r="50" spans="1:6" ht="54.75" customHeight="1">
      <c r="A50" s="818" t="s">
        <v>757</v>
      </c>
      <c r="B50" s="818"/>
      <c r="C50" s="818"/>
      <c r="D50" s="818"/>
      <c r="E50" s="818"/>
      <c r="F50" s="818"/>
    </row>
    <row r="51" ht="15.75">
      <c r="A51" s="599"/>
    </row>
    <row r="52" spans="1:6" ht="121.5" customHeight="1">
      <c r="A52" s="725" t="s">
        <v>316</v>
      </c>
      <c r="B52" s="725"/>
      <c r="C52" s="725"/>
      <c r="D52" s="725"/>
      <c r="E52" s="725"/>
      <c r="F52" s="725"/>
    </row>
    <row r="53" ht="6" customHeight="1">
      <c r="A53" s="599"/>
    </row>
    <row r="54" spans="1:6" ht="90.75" customHeight="1">
      <c r="A54" s="725" t="s">
        <v>317</v>
      </c>
      <c r="B54" s="725"/>
      <c r="C54" s="725"/>
      <c r="D54" s="725"/>
      <c r="E54" s="725"/>
      <c r="F54" s="725"/>
    </row>
    <row r="55" ht="15.75">
      <c r="A55" s="597"/>
    </row>
  </sheetData>
  <sheetProtection/>
  <mergeCells count="20">
    <mergeCell ref="B30:C30"/>
    <mergeCell ref="B31:C31"/>
    <mergeCell ref="A33:D33"/>
    <mergeCell ref="A1:F1"/>
    <mergeCell ref="A39:F39"/>
    <mergeCell ref="A41:F41"/>
    <mergeCell ref="A6:F6"/>
    <mergeCell ref="B8:C8"/>
    <mergeCell ref="B35:F35"/>
    <mergeCell ref="B25:C25"/>
    <mergeCell ref="B26:C26"/>
    <mergeCell ref="B27:C27"/>
    <mergeCell ref="B28:C28"/>
    <mergeCell ref="B29:C29"/>
    <mergeCell ref="A52:F52"/>
    <mergeCell ref="A54:F54"/>
    <mergeCell ref="A44:F44"/>
    <mergeCell ref="A46:F46"/>
    <mergeCell ref="A48:F48"/>
    <mergeCell ref="A50:F50"/>
  </mergeCells>
  <printOptions/>
  <pageMargins left="0.75" right="0.75" top="1" bottom="1" header="0.5" footer="0.5"/>
  <pageSetup horizontalDpi="600" verticalDpi="600" orientation="portrait" scale="89" r:id="rId1"/>
  <rowBreaks count="1" manualBreakCount="1">
    <brk id="37" max="255" man="1"/>
  </rowBreaks>
</worksheet>
</file>

<file path=xl/worksheets/sheet2.xml><?xml version="1.0" encoding="utf-8"?>
<worksheet xmlns="http://schemas.openxmlformats.org/spreadsheetml/2006/main" xmlns:r="http://schemas.openxmlformats.org/officeDocument/2006/relationships">
  <dimension ref="A1:Q32"/>
  <sheetViews>
    <sheetView view="pageBreakPreview" zoomScaleNormal="85" zoomScaleSheetLayoutView="100" zoomScalePageLayoutView="0" workbookViewId="0" topLeftCell="A1">
      <selection activeCell="A14" sqref="A14"/>
    </sheetView>
  </sheetViews>
  <sheetFormatPr defaultColWidth="9.140625" defaultRowHeight="12.75"/>
  <cols>
    <col min="1" max="1" width="4.140625" style="0" customWidth="1"/>
    <col min="2" max="2" width="4.421875" style="0" customWidth="1"/>
    <col min="3" max="3" width="15.140625" style="0" customWidth="1"/>
    <col min="4" max="4" width="13.421875" style="0" bestFit="1" customWidth="1"/>
    <col min="5" max="5" width="17.421875" style="0" customWidth="1"/>
    <col min="6" max="6" width="12.7109375" style="0" customWidth="1"/>
    <col min="7" max="7" width="10.8515625" style="0" customWidth="1"/>
    <col min="8" max="8" width="12.00390625" style="0" customWidth="1"/>
    <col min="9" max="9" width="12.421875" style="0" customWidth="1"/>
    <col min="10" max="10" width="8.00390625" style="0" customWidth="1"/>
    <col min="11" max="11" width="11.140625" style="0" customWidth="1"/>
    <col min="12" max="12" width="8.00390625" style="0" customWidth="1"/>
    <col min="13" max="13" width="10.140625" style="0" customWidth="1"/>
    <col min="14" max="14" width="18.140625" style="0" customWidth="1"/>
    <col min="15" max="15" width="5.28125" style="0" customWidth="1"/>
  </cols>
  <sheetData>
    <row r="1" spans="2:15" ht="15">
      <c r="B1" s="714" t="s">
        <v>897</v>
      </c>
      <c r="C1" s="714"/>
      <c r="D1" s="714"/>
      <c r="E1" s="714"/>
      <c r="F1" s="714"/>
      <c r="G1" s="714"/>
      <c r="H1" s="714"/>
      <c r="I1" s="714"/>
      <c r="J1" s="714"/>
      <c r="K1" s="714"/>
      <c r="L1" s="714"/>
      <c r="M1" s="714"/>
      <c r="N1" s="714"/>
      <c r="O1" s="718" t="s">
        <v>1023</v>
      </c>
    </row>
    <row r="2" ht="12.75">
      <c r="O2" s="718"/>
    </row>
    <row r="3" spans="2:15" s="15" customFormat="1" ht="24.75" customHeight="1">
      <c r="B3" s="715" t="s">
        <v>1581</v>
      </c>
      <c r="C3" s="715" t="s">
        <v>1475</v>
      </c>
      <c r="D3" s="715" t="s">
        <v>581</v>
      </c>
      <c r="E3" s="715" t="s">
        <v>1476</v>
      </c>
      <c r="F3" s="715" t="s">
        <v>1477</v>
      </c>
      <c r="G3" s="715"/>
      <c r="H3" s="715"/>
      <c r="I3" s="715" t="s">
        <v>1478</v>
      </c>
      <c r="J3" s="715"/>
      <c r="K3" s="47" t="s">
        <v>1479</v>
      </c>
      <c r="L3" s="716" t="s">
        <v>1480</v>
      </c>
      <c r="M3" s="717"/>
      <c r="N3" s="715" t="s">
        <v>1481</v>
      </c>
      <c r="O3" s="718"/>
    </row>
    <row r="4" spans="2:15" s="15" customFormat="1" ht="31.5" customHeight="1">
      <c r="B4" s="715"/>
      <c r="C4" s="715"/>
      <c r="D4" s="715"/>
      <c r="E4" s="715"/>
      <c r="F4" s="47" t="s">
        <v>648</v>
      </c>
      <c r="G4" s="47" t="s">
        <v>1482</v>
      </c>
      <c r="H4" s="116" t="s">
        <v>647</v>
      </c>
      <c r="I4" s="47" t="s">
        <v>1483</v>
      </c>
      <c r="J4" s="95" t="s">
        <v>1484</v>
      </c>
      <c r="K4" s="47" t="s">
        <v>1485</v>
      </c>
      <c r="L4" s="47" t="s">
        <v>1486</v>
      </c>
      <c r="M4" s="47" t="s">
        <v>1487</v>
      </c>
      <c r="N4" s="715"/>
      <c r="O4" s="718"/>
    </row>
    <row r="5" spans="2:15" s="15" customFormat="1" ht="12.75">
      <c r="B5" s="116">
        <v>1</v>
      </c>
      <c r="C5" s="47">
        <v>2</v>
      </c>
      <c r="D5" s="116">
        <v>3</v>
      </c>
      <c r="E5" s="47">
        <v>4</v>
      </c>
      <c r="F5" s="116">
        <v>5</v>
      </c>
      <c r="G5" s="47">
        <v>6</v>
      </c>
      <c r="H5" s="116">
        <v>7</v>
      </c>
      <c r="I5" s="47">
        <v>8</v>
      </c>
      <c r="J5" s="116">
        <v>9</v>
      </c>
      <c r="K5" s="47">
        <v>10</v>
      </c>
      <c r="L5" s="116">
        <v>11</v>
      </c>
      <c r="M5" s="47">
        <v>12</v>
      </c>
      <c r="N5" s="47">
        <v>13</v>
      </c>
      <c r="O5" s="718"/>
    </row>
    <row r="6" spans="2:15" s="103" customFormat="1" ht="18" customHeight="1">
      <c r="B6" s="104">
        <v>1</v>
      </c>
      <c r="C6" s="152" t="s">
        <v>1488</v>
      </c>
      <c r="D6" s="105">
        <v>3312216</v>
      </c>
      <c r="E6" s="101">
        <v>2876710</v>
      </c>
      <c r="F6" s="106">
        <v>520</v>
      </c>
      <c r="G6" s="107">
        <v>36</v>
      </c>
      <c r="H6" s="106">
        <f>SUM(F6:G6)</f>
        <v>556</v>
      </c>
      <c r="I6" s="108">
        <v>445</v>
      </c>
      <c r="J6" s="106">
        <f>(I6/H6)*100</f>
        <v>80.03597122302159</v>
      </c>
      <c r="K6" s="107">
        <v>430</v>
      </c>
      <c r="L6" s="109" t="s">
        <v>1489</v>
      </c>
      <c r="M6" s="102" t="s">
        <v>1489</v>
      </c>
      <c r="N6" s="110" t="s">
        <v>1490</v>
      </c>
      <c r="O6" s="718"/>
    </row>
    <row r="7" spans="2:15" ht="12.75" customHeight="1">
      <c r="B7" s="35">
        <v>2</v>
      </c>
      <c r="C7" s="36" t="s">
        <v>2312</v>
      </c>
      <c r="D7" s="33">
        <v>4130288</v>
      </c>
      <c r="E7" s="36">
        <v>4130288</v>
      </c>
      <c r="F7" s="39">
        <v>375</v>
      </c>
      <c r="G7" s="38">
        <v>25</v>
      </c>
      <c r="H7" s="39">
        <f aca="true" t="shared" si="0" ref="H7:H29">SUM(F7:G7)</f>
        <v>400</v>
      </c>
      <c r="I7" s="38">
        <v>300</v>
      </c>
      <c r="J7" s="39">
        <f aca="true" t="shared" si="1" ref="J7:J29">(I7/H7)*100</f>
        <v>75</v>
      </c>
      <c r="K7" s="38">
        <v>290</v>
      </c>
      <c r="L7" s="53" t="s">
        <v>1489</v>
      </c>
      <c r="M7" s="48" t="s">
        <v>1489</v>
      </c>
      <c r="N7" s="49" t="s">
        <v>1530</v>
      </c>
      <c r="O7" s="718"/>
    </row>
    <row r="8" spans="2:15" ht="12.75">
      <c r="B8" s="35">
        <v>3</v>
      </c>
      <c r="C8" s="36" t="s">
        <v>1531</v>
      </c>
      <c r="D8" s="33">
        <v>1062771</v>
      </c>
      <c r="E8" s="36">
        <v>1062771</v>
      </c>
      <c r="F8" s="39">
        <v>189.3</v>
      </c>
      <c r="G8" s="55" t="s">
        <v>1379</v>
      </c>
      <c r="H8" s="39">
        <f t="shared" si="0"/>
        <v>189.3</v>
      </c>
      <c r="I8" s="38">
        <v>94.6</v>
      </c>
      <c r="J8" s="39">
        <f t="shared" si="1"/>
        <v>49.973586899101946</v>
      </c>
      <c r="K8" s="38">
        <v>87</v>
      </c>
      <c r="L8" s="53" t="s">
        <v>1489</v>
      </c>
      <c r="M8" s="48" t="s">
        <v>1489</v>
      </c>
      <c r="N8" s="49" t="s">
        <v>1370</v>
      </c>
      <c r="O8" s="718"/>
    </row>
    <row r="9" spans="2:15" ht="12.75">
      <c r="B9" s="35">
        <v>4</v>
      </c>
      <c r="C9" s="36" t="s">
        <v>2311</v>
      </c>
      <c r="D9" s="33">
        <v>12596243</v>
      </c>
      <c r="E9" s="36">
        <v>12288519</v>
      </c>
      <c r="F9" s="39">
        <v>2228.1</v>
      </c>
      <c r="G9" s="38">
        <v>227.9</v>
      </c>
      <c r="H9" s="39">
        <f t="shared" si="0"/>
        <v>2456</v>
      </c>
      <c r="I9" s="38">
        <v>2210</v>
      </c>
      <c r="J9" s="39">
        <f t="shared" si="1"/>
        <v>89.98371335504885</v>
      </c>
      <c r="K9" s="38">
        <v>109</v>
      </c>
      <c r="L9" s="53" t="s">
        <v>1489</v>
      </c>
      <c r="M9" s="48" t="s">
        <v>1489</v>
      </c>
      <c r="N9" s="49" t="s">
        <v>1532</v>
      </c>
      <c r="O9" s="718"/>
    </row>
    <row r="10" spans="2:15" ht="17.25" customHeight="1">
      <c r="B10" s="35">
        <v>5</v>
      </c>
      <c r="C10" s="36" t="s">
        <v>589</v>
      </c>
      <c r="D10" s="33">
        <v>11021918</v>
      </c>
      <c r="E10" s="36">
        <v>9643211</v>
      </c>
      <c r="F10" s="39">
        <v>1383.8</v>
      </c>
      <c r="G10" s="38">
        <v>48.4</v>
      </c>
      <c r="H10" s="39">
        <f t="shared" si="0"/>
        <v>1432.2</v>
      </c>
      <c r="I10" s="38">
        <v>1074.9</v>
      </c>
      <c r="J10" s="39">
        <f t="shared" si="1"/>
        <v>75.05236698785086</v>
      </c>
      <c r="K10" s="55" t="s">
        <v>1379</v>
      </c>
      <c r="L10" s="56" t="s">
        <v>1379</v>
      </c>
      <c r="M10" s="57" t="s">
        <v>1379</v>
      </c>
      <c r="N10" s="49" t="s">
        <v>1533</v>
      </c>
      <c r="O10" s="27"/>
    </row>
    <row r="11" spans="2:15" ht="12.75">
      <c r="B11" s="35">
        <v>6</v>
      </c>
      <c r="C11" s="36" t="s">
        <v>1534</v>
      </c>
      <c r="D11" s="33">
        <v>1100746</v>
      </c>
      <c r="E11" s="36">
        <v>816321</v>
      </c>
      <c r="F11" s="39">
        <v>60</v>
      </c>
      <c r="G11" s="55" t="s">
        <v>1379</v>
      </c>
      <c r="H11" s="39">
        <f t="shared" si="0"/>
        <v>60</v>
      </c>
      <c r="I11" s="38">
        <v>45</v>
      </c>
      <c r="J11" s="39">
        <f t="shared" si="1"/>
        <v>75</v>
      </c>
      <c r="K11" s="55" t="s">
        <v>1379</v>
      </c>
      <c r="L11" s="56" t="s">
        <v>1379</v>
      </c>
      <c r="M11" s="57" t="s">
        <v>1379</v>
      </c>
      <c r="N11" s="49" t="s">
        <v>1535</v>
      </c>
      <c r="O11" s="27"/>
    </row>
    <row r="12" spans="2:15" ht="18.75" customHeight="1">
      <c r="B12" s="35">
        <v>7</v>
      </c>
      <c r="C12" s="36" t="s">
        <v>699</v>
      </c>
      <c r="D12" s="33">
        <v>8419084</v>
      </c>
      <c r="E12" s="36">
        <v>8419084</v>
      </c>
      <c r="F12" s="39">
        <v>1270</v>
      </c>
      <c r="G12" s="55" t="s">
        <v>1379</v>
      </c>
      <c r="H12" s="39">
        <f t="shared" si="0"/>
        <v>1270</v>
      </c>
      <c r="I12" s="38">
        <v>1016</v>
      </c>
      <c r="J12" s="39">
        <f t="shared" si="1"/>
        <v>80</v>
      </c>
      <c r="K12" s="38">
        <v>981</v>
      </c>
      <c r="L12" s="53" t="s">
        <v>1489</v>
      </c>
      <c r="M12" s="48" t="s">
        <v>1489</v>
      </c>
      <c r="N12" s="49" t="s">
        <v>1536</v>
      </c>
      <c r="O12" s="27"/>
    </row>
    <row r="13" spans="2:15" ht="12.75">
      <c r="B13" s="35">
        <v>8</v>
      </c>
      <c r="C13" s="36" t="s">
        <v>1537</v>
      </c>
      <c r="D13" s="33">
        <v>4344437</v>
      </c>
      <c r="E13" s="36">
        <v>4098734</v>
      </c>
      <c r="F13" s="39">
        <v>348.3</v>
      </c>
      <c r="G13" s="38">
        <v>25</v>
      </c>
      <c r="H13" s="39">
        <f t="shared" si="0"/>
        <v>373.3</v>
      </c>
      <c r="I13" s="38">
        <v>299</v>
      </c>
      <c r="J13" s="39">
        <f t="shared" si="1"/>
        <v>80.09643718189123</v>
      </c>
      <c r="K13" s="38">
        <v>115</v>
      </c>
      <c r="L13" s="53" t="s">
        <v>1489</v>
      </c>
      <c r="M13" s="57" t="s">
        <v>1379</v>
      </c>
      <c r="N13" s="49" t="s">
        <v>1538</v>
      </c>
      <c r="O13" s="27"/>
    </row>
    <row r="14" spans="1:15" ht="18" customHeight="1">
      <c r="A14" s="442"/>
      <c r="B14" s="35">
        <v>9</v>
      </c>
      <c r="C14" s="36" t="s">
        <v>1539</v>
      </c>
      <c r="D14" s="33">
        <v>1109056</v>
      </c>
      <c r="E14" s="36">
        <v>1091674</v>
      </c>
      <c r="F14" s="39">
        <v>145</v>
      </c>
      <c r="G14" s="55" t="s">
        <v>1379</v>
      </c>
      <c r="H14" s="39">
        <f t="shared" si="0"/>
        <v>145</v>
      </c>
      <c r="I14" s="38">
        <v>116</v>
      </c>
      <c r="J14" s="39">
        <f t="shared" si="1"/>
        <v>80</v>
      </c>
      <c r="K14" s="38">
        <v>14</v>
      </c>
      <c r="L14" s="53" t="s">
        <v>1489</v>
      </c>
      <c r="M14" s="57" t="s">
        <v>1379</v>
      </c>
      <c r="N14" s="49" t="s">
        <v>1540</v>
      </c>
      <c r="O14" s="27"/>
    </row>
    <row r="15" spans="2:15" ht="12.75">
      <c r="B15" s="35">
        <v>10</v>
      </c>
      <c r="C15" s="36" t="s">
        <v>1541</v>
      </c>
      <c r="D15" s="33">
        <v>1518235</v>
      </c>
      <c r="E15" s="36">
        <v>1458483</v>
      </c>
      <c r="F15" s="39">
        <v>220</v>
      </c>
      <c r="G15" s="55" t="s">
        <v>1379</v>
      </c>
      <c r="H15" s="39">
        <f t="shared" si="0"/>
        <v>220</v>
      </c>
      <c r="I15" s="38">
        <v>165</v>
      </c>
      <c r="J15" s="39">
        <f t="shared" si="1"/>
        <v>75</v>
      </c>
      <c r="K15" s="38">
        <v>27</v>
      </c>
      <c r="L15" s="53" t="s">
        <v>1489</v>
      </c>
      <c r="M15" s="48" t="s">
        <v>1489</v>
      </c>
      <c r="N15" s="49" t="s">
        <v>1370</v>
      </c>
      <c r="O15" s="27"/>
    </row>
    <row r="16" spans="1:15" ht="12.75" customHeight="1">
      <c r="A16" s="713"/>
      <c r="B16" s="35">
        <v>11</v>
      </c>
      <c r="C16" s="36" t="s">
        <v>1542</v>
      </c>
      <c r="D16" s="33">
        <v>2029889</v>
      </c>
      <c r="E16" s="36">
        <v>1874409</v>
      </c>
      <c r="F16" s="39">
        <v>200</v>
      </c>
      <c r="G16" s="55" t="s">
        <v>1379</v>
      </c>
      <c r="H16" s="39">
        <f t="shared" si="0"/>
        <v>200</v>
      </c>
      <c r="I16" s="38">
        <v>150</v>
      </c>
      <c r="J16" s="39">
        <f t="shared" si="1"/>
        <v>75</v>
      </c>
      <c r="K16" s="38">
        <v>41</v>
      </c>
      <c r="L16" s="53" t="s">
        <v>1489</v>
      </c>
      <c r="M16" s="48" t="s">
        <v>1489</v>
      </c>
      <c r="N16" s="49" t="s">
        <v>1543</v>
      </c>
      <c r="O16" s="27"/>
    </row>
    <row r="17" spans="1:17" ht="16.5" customHeight="1">
      <c r="A17" s="713"/>
      <c r="B17" s="35">
        <v>12</v>
      </c>
      <c r="C17" s="36" t="s">
        <v>1544</v>
      </c>
      <c r="D17" s="33">
        <v>1140605</v>
      </c>
      <c r="E17" s="36">
        <v>670009</v>
      </c>
      <c r="F17" s="39">
        <v>75</v>
      </c>
      <c r="G17" s="55" t="s">
        <v>1379</v>
      </c>
      <c r="H17" s="39">
        <f t="shared" si="0"/>
        <v>75</v>
      </c>
      <c r="I17" s="38">
        <v>45</v>
      </c>
      <c r="J17" s="39">
        <f t="shared" si="1"/>
        <v>60</v>
      </c>
      <c r="K17" s="55" t="s">
        <v>1379</v>
      </c>
      <c r="L17" s="56" t="s">
        <v>1379</v>
      </c>
      <c r="M17" s="57" t="s">
        <v>1379</v>
      </c>
      <c r="N17" s="49" t="s">
        <v>1545</v>
      </c>
      <c r="O17" s="27"/>
      <c r="Q17">
        <v>2</v>
      </c>
    </row>
    <row r="18" spans="2:15" ht="12.75">
      <c r="B18" s="35">
        <v>13</v>
      </c>
      <c r="C18" s="36" t="s">
        <v>1546</v>
      </c>
      <c r="D18" s="33">
        <v>1669204</v>
      </c>
      <c r="E18" s="36">
        <v>1619115</v>
      </c>
      <c r="F18" s="39">
        <v>106</v>
      </c>
      <c r="G18" s="55" t="s">
        <v>1379</v>
      </c>
      <c r="H18" s="39">
        <f t="shared" si="0"/>
        <v>106</v>
      </c>
      <c r="I18" s="38">
        <v>80</v>
      </c>
      <c r="J18" s="39">
        <f t="shared" si="1"/>
        <v>75.47169811320755</v>
      </c>
      <c r="K18" s="55" t="s">
        <v>1379</v>
      </c>
      <c r="L18" s="56" t="s">
        <v>1379</v>
      </c>
      <c r="M18" s="57" t="s">
        <v>1379</v>
      </c>
      <c r="N18" s="49" t="s">
        <v>1547</v>
      </c>
      <c r="O18" s="27"/>
    </row>
    <row r="19" spans="2:15" ht="12.75">
      <c r="B19" s="35">
        <v>14</v>
      </c>
      <c r="C19" s="36" t="s">
        <v>1548</v>
      </c>
      <c r="D19" s="33">
        <v>1042740</v>
      </c>
      <c r="E19" s="36">
        <v>1042740</v>
      </c>
      <c r="F19" s="39">
        <v>94.4</v>
      </c>
      <c r="G19" s="55" t="s">
        <v>1379</v>
      </c>
      <c r="H19" s="39">
        <f t="shared" si="0"/>
        <v>94.4</v>
      </c>
      <c r="I19" s="38">
        <v>47</v>
      </c>
      <c r="J19" s="39">
        <f t="shared" si="1"/>
        <v>49.78813559322033</v>
      </c>
      <c r="K19" s="55" t="s">
        <v>1379</v>
      </c>
      <c r="L19" s="56" t="s">
        <v>1379</v>
      </c>
      <c r="M19" s="57" t="s">
        <v>1379</v>
      </c>
      <c r="N19" s="49" t="s">
        <v>1370</v>
      </c>
      <c r="O19" s="27"/>
    </row>
    <row r="20" spans="2:15" ht="12.75">
      <c r="B20" s="35">
        <v>15</v>
      </c>
      <c r="C20" s="36" t="s">
        <v>2313</v>
      </c>
      <c r="D20" s="33">
        <v>5421985</v>
      </c>
      <c r="E20" s="36">
        <v>4752974</v>
      </c>
      <c r="F20" s="39">
        <v>276</v>
      </c>
      <c r="G20" s="55" t="s">
        <v>1379</v>
      </c>
      <c r="H20" s="39">
        <f t="shared" si="0"/>
        <v>276</v>
      </c>
      <c r="I20" s="38">
        <v>257</v>
      </c>
      <c r="J20" s="39">
        <f t="shared" si="1"/>
        <v>93.11594202898551</v>
      </c>
      <c r="K20" s="38">
        <v>257</v>
      </c>
      <c r="L20" s="53" t="s">
        <v>1489</v>
      </c>
      <c r="M20" s="48" t="s">
        <v>1489</v>
      </c>
      <c r="N20" s="49" t="s">
        <v>1549</v>
      </c>
      <c r="O20" s="27"/>
    </row>
    <row r="21" spans="2:15" ht="12.75">
      <c r="B21" s="35">
        <v>16</v>
      </c>
      <c r="C21" s="36" t="s">
        <v>1550</v>
      </c>
      <c r="D21" s="33">
        <v>1085914</v>
      </c>
      <c r="E21" s="36">
        <v>940989</v>
      </c>
      <c r="F21" s="39">
        <v>48</v>
      </c>
      <c r="G21" s="55" t="s">
        <v>1379</v>
      </c>
      <c r="H21" s="39">
        <f t="shared" si="0"/>
        <v>48</v>
      </c>
      <c r="I21" s="38">
        <v>33.6</v>
      </c>
      <c r="J21" s="39">
        <f t="shared" si="1"/>
        <v>70</v>
      </c>
      <c r="K21" s="55" t="s">
        <v>1379</v>
      </c>
      <c r="L21" s="56" t="s">
        <v>1379</v>
      </c>
      <c r="M21" s="57" t="s">
        <v>1379</v>
      </c>
      <c r="N21" s="49" t="s">
        <v>1370</v>
      </c>
      <c r="O21" s="27"/>
    </row>
    <row r="22" spans="2:15" ht="12.75">
      <c r="B22" s="35">
        <v>17</v>
      </c>
      <c r="C22" s="36" t="s">
        <v>1551</v>
      </c>
      <c r="D22" s="33">
        <v>1664006</v>
      </c>
      <c r="E22" s="36">
        <v>1624752</v>
      </c>
      <c r="F22" s="39">
        <v>204.8</v>
      </c>
      <c r="G22" s="55" t="s">
        <v>1379</v>
      </c>
      <c r="H22" s="39">
        <f t="shared" si="0"/>
        <v>204.8</v>
      </c>
      <c r="I22" s="38">
        <v>163</v>
      </c>
      <c r="J22" s="39">
        <f t="shared" si="1"/>
        <v>79.58984375</v>
      </c>
      <c r="K22" s="38">
        <v>45</v>
      </c>
      <c r="L22" s="53" t="s">
        <v>1489</v>
      </c>
      <c r="M22" s="48" t="s">
        <v>1489</v>
      </c>
      <c r="N22" s="49" t="s">
        <v>1552</v>
      </c>
      <c r="O22" s="27"/>
    </row>
    <row r="23" spans="2:15" ht="12.75">
      <c r="B23" s="35">
        <v>18</v>
      </c>
      <c r="C23" s="36" t="s">
        <v>1553</v>
      </c>
      <c r="D23" s="33">
        <v>1099647</v>
      </c>
      <c r="E23" s="36">
        <v>917243</v>
      </c>
      <c r="F23" s="39">
        <v>219</v>
      </c>
      <c r="G23" s="55" t="s">
        <v>1379</v>
      </c>
      <c r="H23" s="39">
        <f t="shared" si="0"/>
        <v>219</v>
      </c>
      <c r="I23" s="38">
        <v>164</v>
      </c>
      <c r="J23" s="39">
        <f t="shared" si="1"/>
        <v>74.88584474885845</v>
      </c>
      <c r="K23" s="38">
        <v>105</v>
      </c>
      <c r="L23" s="53" t="s">
        <v>1489</v>
      </c>
      <c r="M23" s="48" t="s">
        <v>1376</v>
      </c>
      <c r="N23" s="49" t="s">
        <v>1554</v>
      </c>
      <c r="O23" s="27"/>
    </row>
    <row r="24" spans="2:14" ht="12.75">
      <c r="B24" s="35">
        <v>19</v>
      </c>
      <c r="C24" s="36" t="s">
        <v>1555</v>
      </c>
      <c r="D24" s="33">
        <v>2493987</v>
      </c>
      <c r="E24" s="36">
        <v>2244196</v>
      </c>
      <c r="F24" s="39">
        <v>432</v>
      </c>
      <c r="G24" s="55" t="s">
        <v>1379</v>
      </c>
      <c r="H24" s="39">
        <f t="shared" si="0"/>
        <v>432</v>
      </c>
      <c r="I24" s="38">
        <v>367</v>
      </c>
      <c r="J24" s="39">
        <f t="shared" si="1"/>
        <v>84.95370370370371</v>
      </c>
      <c r="K24" s="38">
        <v>170</v>
      </c>
      <c r="L24" s="53" t="s">
        <v>1489</v>
      </c>
      <c r="M24" s="48" t="s">
        <v>1489</v>
      </c>
      <c r="N24" s="49" t="s">
        <v>1390</v>
      </c>
    </row>
    <row r="25" spans="2:14" ht="12.75">
      <c r="B25" s="35">
        <v>20</v>
      </c>
      <c r="C25" s="36" t="s">
        <v>1556</v>
      </c>
      <c r="D25" s="33">
        <v>1518950</v>
      </c>
      <c r="E25" s="36">
        <v>1498817</v>
      </c>
      <c r="F25" s="39">
        <v>140</v>
      </c>
      <c r="G25" s="55" t="s">
        <v>1379</v>
      </c>
      <c r="H25" s="39">
        <f t="shared" si="0"/>
        <v>140</v>
      </c>
      <c r="I25" s="38">
        <v>112</v>
      </c>
      <c r="J25" s="39">
        <f t="shared" si="1"/>
        <v>80</v>
      </c>
      <c r="K25" s="38">
        <v>70</v>
      </c>
      <c r="L25" s="53" t="s">
        <v>1489</v>
      </c>
      <c r="M25" s="57" t="s">
        <v>1557</v>
      </c>
      <c r="N25" s="49" t="s">
        <v>1558</v>
      </c>
    </row>
    <row r="26" spans="2:14" ht="12.75">
      <c r="B26" s="35">
        <v>21</v>
      </c>
      <c r="C26" s="36" t="s">
        <v>1559</v>
      </c>
      <c r="D26" s="33">
        <v>1126824</v>
      </c>
      <c r="E26" s="36">
        <v>1031346</v>
      </c>
      <c r="F26" s="39">
        <v>120</v>
      </c>
      <c r="G26" s="38">
        <v>20</v>
      </c>
      <c r="H26" s="39">
        <f t="shared" si="0"/>
        <v>140</v>
      </c>
      <c r="I26" s="38">
        <v>105</v>
      </c>
      <c r="J26" s="39">
        <f t="shared" si="1"/>
        <v>75</v>
      </c>
      <c r="K26" s="38">
        <v>81</v>
      </c>
      <c r="L26" s="53" t="s">
        <v>1489</v>
      </c>
      <c r="M26" s="48" t="s">
        <v>1489</v>
      </c>
      <c r="N26" s="49" t="s">
        <v>1560</v>
      </c>
    </row>
    <row r="27" spans="2:14" ht="12.75" customHeight="1">
      <c r="B27" s="35">
        <v>22</v>
      </c>
      <c r="C27" s="36" t="s">
        <v>1561</v>
      </c>
      <c r="D27" s="33">
        <v>1030863</v>
      </c>
      <c r="E27" s="36">
        <v>1030863</v>
      </c>
      <c r="F27" s="39">
        <v>170</v>
      </c>
      <c r="G27" s="55" t="s">
        <v>1379</v>
      </c>
      <c r="H27" s="39">
        <f t="shared" si="0"/>
        <v>170</v>
      </c>
      <c r="I27" s="38">
        <v>127</v>
      </c>
      <c r="J27" s="39">
        <f t="shared" si="1"/>
        <v>74.70588235294117</v>
      </c>
      <c r="K27" s="38">
        <v>101</v>
      </c>
      <c r="L27" s="53" t="s">
        <v>1489</v>
      </c>
      <c r="M27" s="48" t="s">
        <v>1489</v>
      </c>
      <c r="N27" s="49" t="s">
        <v>1562</v>
      </c>
    </row>
    <row r="28" spans="2:14" s="60" customFormat="1" ht="18.75" customHeight="1">
      <c r="B28" s="35">
        <v>23</v>
      </c>
      <c r="C28" s="51" t="s">
        <v>1563</v>
      </c>
      <c r="D28" s="33">
        <v>1057118</v>
      </c>
      <c r="E28" s="51">
        <v>752037</v>
      </c>
      <c r="F28" s="61">
        <v>68</v>
      </c>
      <c r="G28" s="58" t="s">
        <v>1379</v>
      </c>
      <c r="H28" s="39">
        <f t="shared" si="0"/>
        <v>68</v>
      </c>
      <c r="I28" s="70">
        <v>55</v>
      </c>
      <c r="J28" s="39">
        <f t="shared" si="1"/>
        <v>80.88235294117648</v>
      </c>
      <c r="K28" s="58" t="s">
        <v>1379</v>
      </c>
      <c r="L28" s="111" t="s">
        <v>1379</v>
      </c>
      <c r="M28" s="96" t="s">
        <v>1379</v>
      </c>
      <c r="N28" s="59" t="s">
        <v>1379</v>
      </c>
    </row>
    <row r="29" spans="2:14" s="15" customFormat="1" ht="12.75">
      <c r="B29" s="715" t="s">
        <v>647</v>
      </c>
      <c r="C29" s="715"/>
      <c r="D29" s="34">
        <f>SUM(D6:D28)</f>
        <v>70996726</v>
      </c>
      <c r="E29" s="34">
        <f>SUM(E6:E28)</f>
        <v>65885285</v>
      </c>
      <c r="F29" s="34">
        <f>SUM(F6:F28)</f>
        <v>8892.7</v>
      </c>
      <c r="G29" s="34">
        <f>SUM(G6:G28)</f>
        <v>382.29999999999995</v>
      </c>
      <c r="H29" s="112">
        <f t="shared" si="0"/>
        <v>9275</v>
      </c>
      <c r="I29" s="34">
        <f>SUM(I6:I28)</f>
        <v>7471.1</v>
      </c>
      <c r="J29" s="112">
        <f t="shared" si="1"/>
        <v>80.55094339622642</v>
      </c>
      <c r="K29" s="113">
        <f>SUM(K6:K28)</f>
        <v>2923</v>
      </c>
      <c r="L29" s="719"/>
      <c r="M29" s="719"/>
      <c r="N29" s="719"/>
    </row>
    <row r="31" spans="2:8" ht="12.75">
      <c r="B31" t="s">
        <v>1465</v>
      </c>
      <c r="H31" t="s">
        <v>1215</v>
      </c>
    </row>
    <row r="32" spans="2:8" ht="12.75">
      <c r="B32" t="s">
        <v>590</v>
      </c>
      <c r="H32" t="s">
        <v>1645</v>
      </c>
    </row>
  </sheetData>
  <sheetProtection/>
  <mergeCells count="13">
    <mergeCell ref="O1:O9"/>
    <mergeCell ref="B29:C29"/>
    <mergeCell ref="L29:N29"/>
    <mergeCell ref="A16:A17"/>
    <mergeCell ref="B1:N1"/>
    <mergeCell ref="B3:B4"/>
    <mergeCell ref="C3:C4"/>
    <mergeCell ref="D3:D4"/>
    <mergeCell ref="E3:E4"/>
    <mergeCell ref="F3:H3"/>
    <mergeCell ref="I3:J3"/>
    <mergeCell ref="L3:M3"/>
    <mergeCell ref="N3:N4"/>
  </mergeCells>
  <printOptions horizontalCentered="1"/>
  <pageMargins left="0.75" right="0.75" top="1" bottom="1" header="0.5" footer="0.5"/>
  <pageSetup horizontalDpi="600" verticalDpi="600" orientation="landscape" paperSize="9" scale="80" r:id="rId1"/>
</worksheet>
</file>

<file path=xl/worksheets/sheet20.xml><?xml version="1.0" encoding="utf-8"?>
<worksheet xmlns="http://schemas.openxmlformats.org/spreadsheetml/2006/main" xmlns:r="http://schemas.openxmlformats.org/officeDocument/2006/relationships">
  <dimension ref="A1:H27"/>
  <sheetViews>
    <sheetView view="pageBreakPreview" zoomScaleSheetLayoutView="100" zoomScalePageLayoutView="0" workbookViewId="0" topLeftCell="A1">
      <selection activeCell="K28" sqref="K28"/>
    </sheetView>
  </sheetViews>
  <sheetFormatPr defaultColWidth="9.140625" defaultRowHeight="12.75"/>
  <cols>
    <col min="1" max="1" width="5.7109375" style="16" customWidth="1"/>
    <col min="2" max="2" width="22.7109375" style="0" customWidth="1"/>
    <col min="3" max="3" width="12.140625" style="0" customWidth="1"/>
    <col min="4" max="4" width="14.8515625" style="0" customWidth="1"/>
    <col min="5" max="5" width="12.7109375" style="0" customWidth="1"/>
    <col min="6" max="6" width="13.140625" style="0" customWidth="1"/>
    <col min="7" max="7" width="10.140625" style="0" customWidth="1"/>
  </cols>
  <sheetData>
    <row r="1" spans="1:8" ht="35.25" customHeight="1">
      <c r="A1" s="725" t="s">
        <v>873</v>
      </c>
      <c r="B1" s="725"/>
      <c r="C1" s="725"/>
      <c r="D1" s="725"/>
      <c r="E1" s="725"/>
      <c r="F1" s="725"/>
      <c r="G1" s="725"/>
      <c r="H1" s="725"/>
    </row>
    <row r="2" spans="1:8" ht="42.75" customHeight="1">
      <c r="A2" s="818" t="s">
        <v>2320</v>
      </c>
      <c r="B2" s="818"/>
      <c r="C2" s="818"/>
      <c r="D2" s="818"/>
      <c r="E2" s="818"/>
      <c r="F2" s="818"/>
      <c r="G2" s="818"/>
      <c r="H2" s="818"/>
    </row>
    <row r="3" spans="1:7" ht="15">
      <c r="A3" s="832" t="s">
        <v>871</v>
      </c>
      <c r="B3" s="832"/>
      <c r="C3" s="832"/>
      <c r="D3" s="832"/>
      <c r="E3" s="832"/>
      <c r="F3" s="832"/>
      <c r="G3" s="832"/>
    </row>
    <row r="4" spans="2:5" ht="15.75">
      <c r="B4" s="1"/>
      <c r="C4" s="124"/>
      <c r="D4" s="1"/>
      <c r="E4" s="1"/>
    </row>
    <row r="5" spans="1:8" s="60" customFormat="1" ht="12.75">
      <c r="A5" s="715" t="s">
        <v>1581</v>
      </c>
      <c r="B5" s="781" t="s">
        <v>706</v>
      </c>
      <c r="C5" s="781"/>
      <c r="D5" s="715" t="s">
        <v>707</v>
      </c>
      <c r="E5" s="716"/>
      <c r="F5" s="220" t="s">
        <v>708</v>
      </c>
      <c r="G5" s="806" t="s">
        <v>709</v>
      </c>
      <c r="H5" s="807"/>
    </row>
    <row r="6" spans="1:8" s="60" customFormat="1" ht="12.75">
      <c r="A6" s="833"/>
      <c r="B6" s="781"/>
      <c r="C6" s="781"/>
      <c r="D6" s="715"/>
      <c r="E6" s="716"/>
      <c r="F6" s="221" t="s">
        <v>710</v>
      </c>
      <c r="G6" s="808" t="s">
        <v>556</v>
      </c>
      <c r="H6" s="809"/>
    </row>
    <row r="7" spans="1:8" s="15" customFormat="1" ht="12.75">
      <c r="A7" s="188">
        <v>1</v>
      </c>
      <c r="B7" s="729">
        <v>2</v>
      </c>
      <c r="C7" s="731"/>
      <c r="D7" s="729">
        <v>3</v>
      </c>
      <c r="E7" s="731"/>
      <c r="F7" s="188">
        <v>4</v>
      </c>
      <c r="G7" s="845">
        <v>5</v>
      </c>
      <c r="H7" s="846"/>
    </row>
    <row r="8" spans="1:8" ht="21.75" customHeight="1">
      <c r="A8" s="28"/>
      <c r="B8" s="839"/>
      <c r="C8" s="840"/>
      <c r="D8" s="841"/>
      <c r="E8" s="842"/>
      <c r="F8" s="270"/>
      <c r="G8" s="41"/>
      <c r="H8" s="19"/>
    </row>
    <row r="9" spans="1:8" ht="21.75" customHeight="1">
      <c r="A9" s="28">
        <v>1</v>
      </c>
      <c r="B9" s="830" t="s">
        <v>711</v>
      </c>
      <c r="C9" s="831"/>
      <c r="D9" s="782" t="s">
        <v>1190</v>
      </c>
      <c r="E9" s="829"/>
      <c r="F9" s="68" t="s">
        <v>1025</v>
      </c>
      <c r="G9" s="835" t="s">
        <v>1027</v>
      </c>
      <c r="H9" s="836"/>
    </row>
    <row r="10" spans="1:8" ht="21.75" customHeight="1">
      <c r="A10" s="28">
        <v>2</v>
      </c>
      <c r="B10" s="830" t="s">
        <v>1174</v>
      </c>
      <c r="C10" s="831"/>
      <c r="D10" s="782" t="s">
        <v>588</v>
      </c>
      <c r="E10" s="829"/>
      <c r="F10" s="68">
        <v>2525</v>
      </c>
      <c r="G10" s="835" t="s">
        <v>1028</v>
      </c>
      <c r="H10" s="836"/>
    </row>
    <row r="11" spans="1:8" ht="21.75" customHeight="1">
      <c r="A11" s="28"/>
      <c r="B11" s="830" t="s">
        <v>1175</v>
      </c>
      <c r="C11" s="831"/>
      <c r="D11" s="782" t="s">
        <v>1005</v>
      </c>
      <c r="E11" s="829"/>
      <c r="F11" s="68" t="s">
        <v>1026</v>
      </c>
      <c r="G11" s="835" t="s">
        <v>1029</v>
      </c>
      <c r="H11" s="836"/>
    </row>
    <row r="12" spans="1:8" ht="35.25" customHeight="1">
      <c r="A12" s="28"/>
      <c r="B12" s="834" t="s">
        <v>872</v>
      </c>
      <c r="C12" s="829"/>
      <c r="D12" s="782" t="s">
        <v>1176</v>
      </c>
      <c r="E12" s="829"/>
      <c r="F12" s="62"/>
      <c r="G12" s="837">
        <v>41723</v>
      </c>
      <c r="H12" s="838"/>
    </row>
    <row r="13" spans="1:8" ht="21.75" customHeight="1">
      <c r="A13" s="28">
        <v>3</v>
      </c>
      <c r="B13" s="830" t="s">
        <v>712</v>
      </c>
      <c r="C13" s="831"/>
      <c r="D13" s="782" t="s">
        <v>1006</v>
      </c>
      <c r="E13" s="829"/>
      <c r="F13" s="62">
        <v>371</v>
      </c>
      <c r="G13" s="837">
        <v>21674</v>
      </c>
      <c r="H13" s="838"/>
    </row>
    <row r="14" spans="1:8" ht="21.75" customHeight="1">
      <c r="A14" s="28">
        <v>4</v>
      </c>
      <c r="B14" s="830" t="s">
        <v>713</v>
      </c>
      <c r="C14" s="831"/>
      <c r="D14" s="782" t="s">
        <v>1007</v>
      </c>
      <c r="E14" s="829"/>
      <c r="F14" s="62">
        <v>583</v>
      </c>
      <c r="G14" s="837">
        <v>34842</v>
      </c>
      <c r="H14" s="838"/>
    </row>
    <row r="15" spans="1:8" ht="21.75" customHeight="1">
      <c r="A15" s="28">
        <v>5</v>
      </c>
      <c r="B15" s="830" t="s">
        <v>714</v>
      </c>
      <c r="C15" s="831"/>
      <c r="D15" s="782" t="s">
        <v>587</v>
      </c>
      <c r="E15" s="829"/>
      <c r="F15" s="62">
        <v>1312</v>
      </c>
      <c r="G15" s="837">
        <v>98796</v>
      </c>
      <c r="H15" s="838"/>
    </row>
    <row r="16" spans="1:8" ht="21.75" customHeight="1">
      <c r="A16" s="28">
        <v>6</v>
      </c>
      <c r="B16" s="830" t="s">
        <v>715</v>
      </c>
      <c r="C16" s="831"/>
      <c r="D16" s="782" t="s">
        <v>1008</v>
      </c>
      <c r="E16" s="829"/>
      <c r="F16" s="62">
        <v>724</v>
      </c>
      <c r="G16" s="837">
        <v>65145</v>
      </c>
      <c r="H16" s="838"/>
    </row>
    <row r="17" spans="1:8" ht="21.75" customHeight="1">
      <c r="A17" s="28">
        <v>7</v>
      </c>
      <c r="B17" s="830" t="s">
        <v>716</v>
      </c>
      <c r="C17" s="831"/>
      <c r="D17" s="782" t="s">
        <v>1009</v>
      </c>
      <c r="E17" s="829"/>
      <c r="F17" s="62">
        <v>799</v>
      </c>
      <c r="G17" s="837">
        <v>39033</v>
      </c>
      <c r="H17" s="838"/>
    </row>
    <row r="18" spans="1:8" ht="21.75" customHeight="1">
      <c r="A18" s="28">
        <v>8</v>
      </c>
      <c r="B18" s="830" t="s">
        <v>717</v>
      </c>
      <c r="C18" s="831"/>
      <c r="D18" s="782" t="s">
        <v>1014</v>
      </c>
      <c r="E18" s="829"/>
      <c r="F18" s="62">
        <v>851</v>
      </c>
      <c r="G18" s="837">
        <v>141589</v>
      </c>
      <c r="H18" s="838"/>
    </row>
    <row r="19" spans="1:8" ht="21.75" customHeight="1">
      <c r="A19" s="28">
        <v>9</v>
      </c>
      <c r="B19" s="830" t="s">
        <v>718</v>
      </c>
      <c r="C19" s="831"/>
      <c r="D19" s="782" t="s">
        <v>1010</v>
      </c>
      <c r="E19" s="829"/>
      <c r="F19" s="62">
        <v>1465</v>
      </c>
      <c r="G19" s="837">
        <v>312812</v>
      </c>
      <c r="H19" s="838"/>
    </row>
    <row r="20" spans="1:8" ht="21.75" customHeight="1">
      <c r="A20" s="28">
        <v>10</v>
      </c>
      <c r="B20" s="830" t="s">
        <v>719</v>
      </c>
      <c r="C20" s="831"/>
      <c r="D20" s="782" t="s">
        <v>1012</v>
      </c>
      <c r="E20" s="829"/>
      <c r="F20" s="62">
        <v>1401</v>
      </c>
      <c r="G20" s="837">
        <v>258948</v>
      </c>
      <c r="H20" s="838"/>
    </row>
    <row r="21" spans="1:8" ht="21.75" customHeight="1">
      <c r="A21" s="28">
        <v>11</v>
      </c>
      <c r="B21" s="830" t="s">
        <v>720</v>
      </c>
      <c r="C21" s="831"/>
      <c r="D21" s="782" t="s">
        <v>1011</v>
      </c>
      <c r="E21" s="829"/>
      <c r="F21" s="62">
        <v>597</v>
      </c>
      <c r="G21" s="837">
        <v>55213</v>
      </c>
      <c r="H21" s="838"/>
    </row>
    <row r="22" spans="1:8" ht="21.75" customHeight="1">
      <c r="A22" s="28">
        <v>12</v>
      </c>
      <c r="B22" s="830" t="s">
        <v>721</v>
      </c>
      <c r="C22" s="831"/>
      <c r="D22" s="782" t="s">
        <v>1013</v>
      </c>
      <c r="E22" s="829"/>
      <c r="F22" s="62">
        <v>800</v>
      </c>
      <c r="G22" s="837">
        <v>81155</v>
      </c>
      <c r="H22" s="838"/>
    </row>
    <row r="23" spans="1:8" ht="21.75" customHeight="1">
      <c r="A23" s="28"/>
      <c r="B23" s="830"/>
      <c r="C23" s="831"/>
      <c r="D23" s="782"/>
      <c r="E23" s="829"/>
      <c r="F23" s="62"/>
      <c r="G23" s="837"/>
      <c r="H23" s="838"/>
    </row>
    <row r="24" spans="1:8" ht="21.75" customHeight="1">
      <c r="A24" s="729" t="s">
        <v>647</v>
      </c>
      <c r="B24" s="730"/>
      <c r="C24" s="730"/>
      <c r="D24" s="730"/>
      <c r="E24" s="730"/>
      <c r="F24" s="731"/>
      <c r="G24" s="843">
        <v>2528084</v>
      </c>
      <c r="H24" s="844"/>
    </row>
    <row r="25" ht="12.75">
      <c r="C25" s="27"/>
    </row>
    <row r="26" spans="1:4" ht="12.75">
      <c r="A26" s="754" t="s">
        <v>1030</v>
      </c>
      <c r="B26" s="754"/>
      <c r="C26" s="754"/>
      <c r="D26" s="754"/>
    </row>
    <row r="27" spans="1:6" ht="12.75">
      <c r="A27" s="754" t="s">
        <v>535</v>
      </c>
      <c r="B27" s="754"/>
      <c r="C27" s="754"/>
      <c r="D27" s="754"/>
      <c r="E27" s="754"/>
      <c r="F27" s="754"/>
    </row>
  </sheetData>
  <sheetProtection/>
  <mergeCells count="62">
    <mergeCell ref="G23:H23"/>
    <mergeCell ref="G24:H24"/>
    <mergeCell ref="G5:H5"/>
    <mergeCell ref="G6:H6"/>
    <mergeCell ref="G7:H7"/>
    <mergeCell ref="G19:H19"/>
    <mergeCell ref="G20:H20"/>
    <mergeCell ref="G21:H21"/>
    <mergeCell ref="G22:H22"/>
    <mergeCell ref="G15:H15"/>
    <mergeCell ref="G16:H16"/>
    <mergeCell ref="G17:H17"/>
    <mergeCell ref="G18:H18"/>
    <mergeCell ref="D16:E16"/>
    <mergeCell ref="B10:C10"/>
    <mergeCell ref="B8:C8"/>
    <mergeCell ref="B9:C9"/>
    <mergeCell ref="D9:E9"/>
    <mergeCell ref="D10:E10"/>
    <mergeCell ref="D8:E8"/>
    <mergeCell ref="G9:H9"/>
    <mergeCell ref="G10:H10"/>
    <mergeCell ref="D15:E15"/>
    <mergeCell ref="D14:E14"/>
    <mergeCell ref="D12:E12"/>
    <mergeCell ref="D11:E11"/>
    <mergeCell ref="G11:H11"/>
    <mergeCell ref="G12:H12"/>
    <mergeCell ref="G13:H13"/>
    <mergeCell ref="G14:H14"/>
    <mergeCell ref="B12:C12"/>
    <mergeCell ref="B13:C13"/>
    <mergeCell ref="B21:C21"/>
    <mergeCell ref="B20:C20"/>
    <mergeCell ref="B19:C19"/>
    <mergeCell ref="B15:C15"/>
    <mergeCell ref="A3:G3"/>
    <mergeCell ref="D7:E7"/>
    <mergeCell ref="B7:C7"/>
    <mergeCell ref="B5:C6"/>
    <mergeCell ref="D5:E6"/>
    <mergeCell ref="A5:A6"/>
    <mergeCell ref="A1:H1"/>
    <mergeCell ref="A2:H2"/>
    <mergeCell ref="B22:C22"/>
    <mergeCell ref="A24:F24"/>
    <mergeCell ref="B17:C17"/>
    <mergeCell ref="B16:C16"/>
    <mergeCell ref="B14:C14"/>
    <mergeCell ref="B18:C18"/>
    <mergeCell ref="D22:E22"/>
    <mergeCell ref="D21:E21"/>
    <mergeCell ref="D23:E23"/>
    <mergeCell ref="B11:C11"/>
    <mergeCell ref="D13:E13"/>
    <mergeCell ref="A26:D26"/>
    <mergeCell ref="A27:F27"/>
    <mergeCell ref="D20:E20"/>
    <mergeCell ref="D19:E19"/>
    <mergeCell ref="D18:E18"/>
    <mergeCell ref="D17:E17"/>
    <mergeCell ref="B23:C23"/>
  </mergeCells>
  <printOptions/>
  <pageMargins left="0.75" right="0.75" top="1" bottom="1" header="0.5" footer="0.5"/>
  <pageSetup horizontalDpi="600" verticalDpi="600" orientation="portrait" paperSize="9" scale="84" r:id="rId1"/>
  <headerFooter alignWithMargins="0">
    <oddHeader>&amp;RGROUND WATER</oddHeader>
    <oddFooter>&amp;C203</oddFooter>
  </headerFooter>
</worksheet>
</file>

<file path=xl/worksheets/sheet21.xml><?xml version="1.0" encoding="utf-8"?>
<worksheet xmlns="http://schemas.openxmlformats.org/spreadsheetml/2006/main" xmlns:r="http://schemas.openxmlformats.org/officeDocument/2006/relationships">
  <dimension ref="A1:IV46"/>
  <sheetViews>
    <sheetView view="pageBreakPreview" zoomScaleNormal="70" zoomScaleSheetLayoutView="100" zoomScalePageLayoutView="0" workbookViewId="0" topLeftCell="A1">
      <selection activeCell="A1" sqref="A1:H1"/>
    </sheetView>
  </sheetViews>
  <sheetFormatPr defaultColWidth="9.140625" defaultRowHeight="12.75"/>
  <cols>
    <col min="1" max="1" width="4.57421875" style="345" customWidth="1"/>
    <col min="2" max="2" width="25.28125" style="256" customWidth="1"/>
    <col min="3" max="3" width="10.140625" style="257" customWidth="1"/>
    <col min="4" max="4" width="12.28125" style="257" customWidth="1"/>
    <col min="5" max="5" width="9.00390625" style="257" customWidth="1"/>
    <col min="6" max="6" width="10.421875" style="257" customWidth="1"/>
    <col min="7" max="7" width="11.00390625" style="257" customWidth="1"/>
    <col min="8" max="8" width="9.140625" style="257" customWidth="1"/>
    <col min="9" max="16384" width="9.140625" style="186" customWidth="1"/>
  </cols>
  <sheetData>
    <row r="1" spans="1:8" ht="12.75">
      <c r="A1" s="847" t="s">
        <v>870</v>
      </c>
      <c r="B1" s="847"/>
      <c r="C1" s="847"/>
      <c r="D1" s="847"/>
      <c r="E1" s="847"/>
      <c r="F1" s="847"/>
      <c r="G1" s="847"/>
      <c r="H1" s="847"/>
    </row>
    <row r="2" spans="1:8" ht="12.75">
      <c r="A2" s="255"/>
      <c r="B2" s="255"/>
      <c r="C2" s="255"/>
      <c r="D2" s="255"/>
      <c r="E2" s="255"/>
      <c r="F2" s="848" t="s">
        <v>898</v>
      </c>
      <c r="G2" s="848"/>
      <c r="H2" s="848"/>
    </row>
    <row r="3" spans="1:8" ht="12.75">
      <c r="A3" s="853" t="s">
        <v>1581</v>
      </c>
      <c r="B3" s="853" t="s">
        <v>1178</v>
      </c>
      <c r="C3" s="853" t="s">
        <v>650</v>
      </c>
      <c r="D3" s="850" t="s">
        <v>1151</v>
      </c>
      <c r="E3" s="851"/>
      <c r="F3" s="851"/>
      <c r="G3" s="851"/>
      <c r="H3" s="852"/>
    </row>
    <row r="4" spans="1:8" ht="63.75">
      <c r="A4" s="854"/>
      <c r="B4" s="854"/>
      <c r="C4" s="854"/>
      <c r="D4" s="441" t="s">
        <v>1179</v>
      </c>
      <c r="E4" s="258" t="s">
        <v>1387</v>
      </c>
      <c r="F4" s="258" t="s">
        <v>651</v>
      </c>
      <c r="G4" s="258" t="s">
        <v>1388</v>
      </c>
      <c r="H4" s="258" t="s">
        <v>702</v>
      </c>
    </row>
    <row r="5" spans="1:8" ht="12.75">
      <c r="A5" s="199">
        <v>1</v>
      </c>
      <c r="B5" s="581">
        <v>2</v>
      </c>
      <c r="C5" s="364">
        <v>3</v>
      </c>
      <c r="D5" s="199">
        <v>4</v>
      </c>
      <c r="E5" s="199">
        <v>5</v>
      </c>
      <c r="F5" s="199">
        <v>6</v>
      </c>
      <c r="G5" s="199">
        <v>7</v>
      </c>
      <c r="H5" s="199">
        <v>8</v>
      </c>
    </row>
    <row r="6" spans="1:8" ht="12.75">
      <c r="A6" s="342"/>
      <c r="B6" s="292" t="s">
        <v>1020</v>
      </c>
      <c r="C6" s="259"/>
      <c r="D6" s="342"/>
      <c r="E6" s="342"/>
      <c r="F6" s="341"/>
      <c r="G6" s="342"/>
      <c r="H6" s="343"/>
    </row>
    <row r="7" spans="1:8" ht="12.75">
      <c r="A7" s="568">
        <v>1</v>
      </c>
      <c r="B7" s="569" t="s">
        <v>649</v>
      </c>
      <c r="C7" s="570">
        <v>11514</v>
      </c>
      <c r="D7" s="571">
        <v>2.34</v>
      </c>
      <c r="E7" s="571">
        <v>5.17</v>
      </c>
      <c r="F7" s="571" t="s">
        <v>1557</v>
      </c>
      <c r="G7" s="571">
        <v>0.6</v>
      </c>
      <c r="H7" s="571">
        <v>8.11</v>
      </c>
    </row>
    <row r="8" spans="1:8" ht="12.75">
      <c r="A8" s="568">
        <v>2</v>
      </c>
      <c r="B8" s="569" t="s">
        <v>657</v>
      </c>
      <c r="C8" s="570">
        <v>2000</v>
      </c>
      <c r="D8" s="571" t="s">
        <v>1557</v>
      </c>
      <c r="E8" s="571">
        <v>2.76</v>
      </c>
      <c r="F8" s="571">
        <v>0.42</v>
      </c>
      <c r="G8" s="571" t="s">
        <v>1557</v>
      </c>
      <c r="H8" s="571">
        <v>3.18</v>
      </c>
    </row>
    <row r="9" spans="1:8" ht="12.75">
      <c r="A9" s="568">
        <v>3</v>
      </c>
      <c r="B9" s="569" t="s">
        <v>658</v>
      </c>
      <c r="C9" s="570">
        <v>4820</v>
      </c>
      <c r="D9" s="571">
        <v>0.02</v>
      </c>
      <c r="E9" s="571">
        <v>0.23</v>
      </c>
      <c r="F9" s="571">
        <v>1.1</v>
      </c>
      <c r="G9" s="571" t="s">
        <v>1557</v>
      </c>
      <c r="H9" s="571">
        <v>1.35</v>
      </c>
    </row>
    <row r="10" spans="1:8" ht="12.75">
      <c r="A10" s="568">
        <v>4</v>
      </c>
      <c r="B10" s="569" t="s">
        <v>659</v>
      </c>
      <c r="C10" s="570">
        <v>3200</v>
      </c>
      <c r="D10" s="571">
        <v>0.6</v>
      </c>
      <c r="E10" s="571">
        <v>0.95</v>
      </c>
      <c r="F10" s="571">
        <v>0.05</v>
      </c>
      <c r="G10" s="571" t="s">
        <v>1557</v>
      </c>
      <c r="H10" s="571">
        <v>1.6</v>
      </c>
    </row>
    <row r="11" spans="1:8" ht="12.75">
      <c r="A11" s="568">
        <v>5</v>
      </c>
      <c r="B11" s="569" t="s">
        <v>244</v>
      </c>
      <c r="C11" s="570">
        <v>3573</v>
      </c>
      <c r="D11" s="571">
        <v>0.84</v>
      </c>
      <c r="E11" s="571">
        <v>0.63</v>
      </c>
      <c r="F11" s="571" t="s">
        <v>1557</v>
      </c>
      <c r="G11" s="571" t="s">
        <v>1557</v>
      </c>
      <c r="H11" s="571">
        <v>1.47</v>
      </c>
    </row>
    <row r="12" spans="1:8" ht="12.75">
      <c r="A12" s="568">
        <v>6</v>
      </c>
      <c r="B12" s="569" t="s">
        <v>660</v>
      </c>
      <c r="C12" s="570">
        <v>250</v>
      </c>
      <c r="D12" s="571">
        <v>0.03</v>
      </c>
      <c r="E12" s="571">
        <v>0.03</v>
      </c>
      <c r="F12" s="571" t="s">
        <v>1557</v>
      </c>
      <c r="G12" s="571" t="s">
        <v>1180</v>
      </c>
      <c r="H12" s="571">
        <v>0.06</v>
      </c>
    </row>
    <row r="13" spans="1:8" ht="12.75">
      <c r="A13" s="568">
        <v>7</v>
      </c>
      <c r="B13" s="569" t="s">
        <v>661</v>
      </c>
      <c r="C13" s="570">
        <v>3865</v>
      </c>
      <c r="D13" s="571">
        <v>2.43</v>
      </c>
      <c r="E13" s="571">
        <v>0.71</v>
      </c>
      <c r="F13" s="571">
        <v>0.12</v>
      </c>
      <c r="G13" s="571">
        <v>1</v>
      </c>
      <c r="H13" s="571">
        <v>4.26</v>
      </c>
    </row>
    <row r="14" spans="1:8" ht="12.75">
      <c r="A14" s="568">
        <v>8</v>
      </c>
      <c r="B14" s="569" t="s">
        <v>662</v>
      </c>
      <c r="C14" s="570">
        <v>5000</v>
      </c>
      <c r="D14" s="571" t="s">
        <v>1180</v>
      </c>
      <c r="E14" s="571">
        <v>0.1</v>
      </c>
      <c r="F14" s="571">
        <v>0.1</v>
      </c>
      <c r="G14" s="571" t="s">
        <v>1557</v>
      </c>
      <c r="H14" s="571">
        <v>0.2</v>
      </c>
    </row>
    <row r="15" spans="1:8" ht="12.75">
      <c r="A15" s="568">
        <v>9</v>
      </c>
      <c r="B15" s="569" t="s">
        <v>663</v>
      </c>
      <c r="C15" s="570">
        <v>3000</v>
      </c>
      <c r="D15" s="571">
        <v>0.42</v>
      </c>
      <c r="E15" s="571">
        <v>0.01</v>
      </c>
      <c r="F15" s="571" t="s">
        <v>1557</v>
      </c>
      <c r="G15" s="571" t="s">
        <v>1557</v>
      </c>
      <c r="H15" s="571">
        <v>0.43</v>
      </c>
    </row>
    <row r="16" spans="1:8" ht="12.75">
      <c r="A16" s="568">
        <v>10</v>
      </c>
      <c r="B16" s="569" t="s">
        <v>664</v>
      </c>
      <c r="C16" s="570">
        <v>27781</v>
      </c>
      <c r="D16" s="571">
        <v>0.07</v>
      </c>
      <c r="E16" s="571">
        <v>0.17</v>
      </c>
      <c r="F16" s="571">
        <v>0.06</v>
      </c>
      <c r="G16" s="571" t="s">
        <v>1557</v>
      </c>
      <c r="H16" s="571">
        <v>0.3</v>
      </c>
    </row>
    <row r="17" spans="1:8" ht="12.75">
      <c r="A17" s="568">
        <v>11</v>
      </c>
      <c r="B17" s="569" t="s">
        <v>1033</v>
      </c>
      <c r="C17" s="570">
        <v>4200</v>
      </c>
      <c r="D17" s="571">
        <v>0.94</v>
      </c>
      <c r="E17" s="571">
        <v>0.29</v>
      </c>
      <c r="F17" s="571" t="s">
        <v>1557</v>
      </c>
      <c r="G17" s="571" t="s">
        <v>1557</v>
      </c>
      <c r="H17" s="571">
        <v>1.23</v>
      </c>
    </row>
    <row r="18" spans="1:8" ht="12.75">
      <c r="A18" s="568">
        <v>12</v>
      </c>
      <c r="B18" s="569" t="s">
        <v>679</v>
      </c>
      <c r="C18" s="570">
        <v>9000</v>
      </c>
      <c r="D18" s="571">
        <v>4.4</v>
      </c>
      <c r="E18" s="571">
        <v>2.9</v>
      </c>
      <c r="F18" s="571" t="s">
        <v>1557</v>
      </c>
      <c r="G18" s="571">
        <v>0.1</v>
      </c>
      <c r="H18" s="571">
        <v>7.4</v>
      </c>
    </row>
    <row r="19" spans="1:8" ht="12.75">
      <c r="A19" s="568">
        <v>13</v>
      </c>
      <c r="B19" s="569" t="s">
        <v>680</v>
      </c>
      <c r="C19" s="570">
        <v>3092</v>
      </c>
      <c r="D19" s="571">
        <v>0.3</v>
      </c>
      <c r="E19" s="571">
        <v>0.3</v>
      </c>
      <c r="F19" s="571">
        <v>2.43</v>
      </c>
      <c r="G19" s="571">
        <v>2.4</v>
      </c>
      <c r="H19" s="571">
        <v>5.43</v>
      </c>
    </row>
    <row r="20" spans="1:8" ht="12.75">
      <c r="A20" s="568">
        <v>14</v>
      </c>
      <c r="B20" s="569" t="s">
        <v>681</v>
      </c>
      <c r="C20" s="570">
        <v>17088</v>
      </c>
      <c r="D20" s="571">
        <v>2.27</v>
      </c>
      <c r="E20" s="571">
        <v>0.6</v>
      </c>
      <c r="F20" s="571" t="s">
        <v>1557</v>
      </c>
      <c r="G20" s="571" t="s">
        <v>1557</v>
      </c>
      <c r="H20" s="571">
        <v>2.87</v>
      </c>
    </row>
    <row r="21" spans="1:8" ht="12.75">
      <c r="A21" s="568">
        <v>15</v>
      </c>
      <c r="B21" s="569" t="s">
        <v>682</v>
      </c>
      <c r="C21" s="570">
        <v>16000</v>
      </c>
      <c r="D21" s="571">
        <v>2.79</v>
      </c>
      <c r="E21" s="571">
        <v>0.59</v>
      </c>
      <c r="F21" s="571" t="s">
        <v>1557</v>
      </c>
      <c r="G21" s="571">
        <v>0.1</v>
      </c>
      <c r="H21" s="571">
        <v>3.48</v>
      </c>
    </row>
    <row r="22" spans="1:8" ht="12.75">
      <c r="A22" s="568">
        <v>16</v>
      </c>
      <c r="B22" s="569" t="s">
        <v>683</v>
      </c>
      <c r="C22" s="570">
        <v>3360</v>
      </c>
      <c r="D22" s="571">
        <v>0.01</v>
      </c>
      <c r="E22" s="571">
        <v>0.05</v>
      </c>
      <c r="F22" s="571">
        <v>0.04</v>
      </c>
      <c r="G22" s="571" t="s">
        <v>1557</v>
      </c>
      <c r="H22" s="571">
        <v>0.1</v>
      </c>
    </row>
    <row r="23" spans="1:8" ht="12.75">
      <c r="A23" s="568">
        <v>17</v>
      </c>
      <c r="B23" s="569" t="s">
        <v>685</v>
      </c>
      <c r="C23" s="570">
        <v>5600</v>
      </c>
      <c r="D23" s="571">
        <v>0.08</v>
      </c>
      <c r="E23" s="571">
        <v>0.02</v>
      </c>
      <c r="F23" s="571" t="s">
        <v>1180</v>
      </c>
      <c r="G23" s="571" t="s">
        <v>1557</v>
      </c>
      <c r="H23" s="571">
        <v>0.1</v>
      </c>
    </row>
    <row r="24" spans="1:8" ht="12.75">
      <c r="A24" s="568">
        <v>18</v>
      </c>
      <c r="B24" s="569" t="s">
        <v>686</v>
      </c>
      <c r="C24" s="570">
        <v>1395</v>
      </c>
      <c r="D24" s="571" t="s">
        <v>1557</v>
      </c>
      <c r="E24" s="571">
        <v>0.02</v>
      </c>
      <c r="F24" s="571" t="s">
        <v>1557</v>
      </c>
      <c r="G24" s="571" t="s">
        <v>1557</v>
      </c>
      <c r="H24" s="571">
        <v>0.02</v>
      </c>
    </row>
    <row r="25" spans="1:8" ht="12.75">
      <c r="A25" s="568">
        <v>19</v>
      </c>
      <c r="B25" s="569" t="s">
        <v>687</v>
      </c>
      <c r="C25" s="570">
        <v>1600</v>
      </c>
      <c r="D25" s="571">
        <v>0.17</v>
      </c>
      <c r="E25" s="571">
        <v>0.5</v>
      </c>
      <c r="F25" s="571" t="s">
        <v>1180</v>
      </c>
      <c r="G25" s="571" t="s">
        <v>1557</v>
      </c>
      <c r="H25" s="571">
        <v>0.67</v>
      </c>
    </row>
    <row r="26" spans="1:8" ht="12.75">
      <c r="A26" s="568">
        <v>20</v>
      </c>
      <c r="B26" s="569" t="s">
        <v>688</v>
      </c>
      <c r="C26" s="570">
        <v>4500</v>
      </c>
      <c r="D26" s="571">
        <v>2.56</v>
      </c>
      <c r="E26" s="571">
        <v>1.14</v>
      </c>
      <c r="F26" s="571">
        <v>1.8</v>
      </c>
      <c r="G26" s="571">
        <v>4.3</v>
      </c>
      <c r="H26" s="571">
        <v>9.8</v>
      </c>
    </row>
    <row r="27" spans="1:8" ht="12.75">
      <c r="A27" s="568">
        <v>21</v>
      </c>
      <c r="B27" s="569" t="s">
        <v>689</v>
      </c>
      <c r="C27" s="570">
        <v>15270</v>
      </c>
      <c r="D27" s="571" t="s">
        <v>1180</v>
      </c>
      <c r="E27" s="571">
        <v>0.07</v>
      </c>
      <c r="F27" s="571" t="s">
        <v>1557</v>
      </c>
      <c r="G27" s="571" t="s">
        <v>1557</v>
      </c>
      <c r="H27" s="571">
        <v>0.07</v>
      </c>
    </row>
    <row r="28" spans="1:8" ht="12.75">
      <c r="A28" s="568">
        <v>22</v>
      </c>
      <c r="B28" s="569" t="s">
        <v>690</v>
      </c>
      <c r="C28" s="570">
        <v>5290</v>
      </c>
      <c r="D28" s="571">
        <v>1.2</v>
      </c>
      <c r="E28" s="571">
        <v>1.8</v>
      </c>
      <c r="F28" s="571" t="s">
        <v>1557</v>
      </c>
      <c r="G28" s="571" t="s">
        <v>1557</v>
      </c>
      <c r="H28" s="571">
        <v>3</v>
      </c>
    </row>
    <row r="29" spans="1:8" ht="12.75">
      <c r="A29" s="568">
        <v>23</v>
      </c>
      <c r="B29" s="569" t="s">
        <v>691</v>
      </c>
      <c r="C29" s="570">
        <v>900</v>
      </c>
      <c r="D29" s="571" t="s">
        <v>1557</v>
      </c>
      <c r="E29" s="571" t="s">
        <v>1557</v>
      </c>
      <c r="F29" s="571">
        <v>0.03</v>
      </c>
      <c r="G29" s="571" t="s">
        <v>1557</v>
      </c>
      <c r="H29" s="568">
        <v>0.03</v>
      </c>
    </row>
    <row r="30" spans="1:8" ht="12.75">
      <c r="A30" s="568">
        <v>24</v>
      </c>
      <c r="B30" s="569" t="s">
        <v>692</v>
      </c>
      <c r="C30" s="570">
        <v>7420</v>
      </c>
      <c r="D30" s="571">
        <v>5.7</v>
      </c>
      <c r="E30" s="571">
        <v>0.56</v>
      </c>
      <c r="F30" s="571">
        <v>0.07</v>
      </c>
      <c r="G30" s="571">
        <v>0.6</v>
      </c>
      <c r="H30" s="571">
        <v>6.93</v>
      </c>
    </row>
    <row r="31" spans="1:8" ht="12.75">
      <c r="A31" s="568">
        <v>25</v>
      </c>
      <c r="B31" s="569" t="s">
        <v>693</v>
      </c>
      <c r="C31" s="570">
        <v>1200</v>
      </c>
      <c r="D31" s="571">
        <v>0.05</v>
      </c>
      <c r="E31" s="571">
        <v>0.13</v>
      </c>
      <c r="F31" s="571" t="s">
        <v>1557</v>
      </c>
      <c r="G31" s="571" t="s">
        <v>1557</v>
      </c>
      <c r="H31" s="571">
        <v>0.18</v>
      </c>
    </row>
    <row r="32" spans="1:8" ht="12.75">
      <c r="A32" s="568">
        <v>26</v>
      </c>
      <c r="B32" s="569" t="s">
        <v>694</v>
      </c>
      <c r="C32" s="570">
        <v>28500</v>
      </c>
      <c r="D32" s="571">
        <v>1.38</v>
      </c>
      <c r="E32" s="571">
        <v>1.61</v>
      </c>
      <c r="F32" s="571">
        <v>1.33</v>
      </c>
      <c r="G32" s="571" t="s">
        <v>1557</v>
      </c>
      <c r="H32" s="571">
        <v>4.32</v>
      </c>
    </row>
    <row r="33" spans="1:8" ht="12.75">
      <c r="A33" s="568">
        <v>27</v>
      </c>
      <c r="B33" s="569" t="s">
        <v>1369</v>
      </c>
      <c r="C33" s="570">
        <v>2686</v>
      </c>
      <c r="D33" s="571">
        <v>0.2</v>
      </c>
      <c r="E33" s="571">
        <v>0.01</v>
      </c>
      <c r="F33" s="571">
        <v>0</v>
      </c>
      <c r="G33" s="571" t="s">
        <v>1557</v>
      </c>
      <c r="H33" s="571">
        <v>0.21</v>
      </c>
    </row>
    <row r="34" spans="1:8" ht="12.75">
      <c r="A34" s="568">
        <v>28</v>
      </c>
      <c r="B34" s="569" t="s">
        <v>436</v>
      </c>
      <c r="C34" s="570">
        <v>2526</v>
      </c>
      <c r="D34" s="571">
        <v>0.17</v>
      </c>
      <c r="E34" s="571">
        <v>2.76</v>
      </c>
      <c r="F34" s="571">
        <v>0.42</v>
      </c>
      <c r="G34" s="571">
        <v>2.1</v>
      </c>
      <c r="H34" s="571">
        <v>5.45</v>
      </c>
    </row>
    <row r="35" spans="1:256" ht="12.75">
      <c r="A35" s="579"/>
      <c r="B35" s="855" t="s">
        <v>1074</v>
      </c>
      <c r="C35" s="855"/>
      <c r="D35" s="855"/>
      <c r="E35" s="855"/>
      <c r="F35" s="855"/>
      <c r="G35" s="855"/>
      <c r="H35" s="855"/>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183"/>
      <c r="BX35" s="183"/>
      <c r="BY35" s="183"/>
      <c r="BZ35" s="183"/>
      <c r="CA35" s="183"/>
      <c r="CB35" s="183"/>
      <c r="CC35" s="183"/>
      <c r="CD35" s="183"/>
      <c r="CE35" s="183"/>
      <c r="CF35" s="183"/>
      <c r="CG35" s="183"/>
      <c r="CH35" s="183"/>
      <c r="CI35" s="183"/>
      <c r="CJ35" s="183"/>
      <c r="CK35" s="183"/>
      <c r="CL35" s="183"/>
      <c r="CM35" s="183"/>
      <c r="CN35" s="183"/>
      <c r="CO35" s="183"/>
      <c r="CP35" s="183"/>
      <c r="CQ35" s="183"/>
      <c r="CR35" s="183"/>
      <c r="CS35" s="183"/>
      <c r="CT35" s="183"/>
      <c r="CU35" s="183"/>
      <c r="CV35" s="183"/>
      <c r="CW35" s="183"/>
      <c r="CX35" s="183"/>
      <c r="CY35" s="183"/>
      <c r="CZ35" s="183"/>
      <c r="DA35" s="183"/>
      <c r="DB35" s="183"/>
      <c r="DC35" s="183"/>
      <c r="DD35" s="183"/>
      <c r="DE35" s="183"/>
      <c r="DF35" s="183"/>
      <c r="DG35" s="183"/>
      <c r="DH35" s="183"/>
      <c r="DI35" s="183"/>
      <c r="DJ35" s="183"/>
      <c r="DK35" s="183"/>
      <c r="DL35" s="183"/>
      <c r="DM35" s="183"/>
      <c r="DN35" s="183"/>
      <c r="DO35" s="183"/>
      <c r="DP35" s="183"/>
      <c r="DQ35" s="183"/>
      <c r="DR35" s="183"/>
      <c r="DS35" s="183"/>
      <c r="DT35" s="183"/>
      <c r="DU35" s="183"/>
      <c r="DV35" s="183"/>
      <c r="DW35" s="183"/>
      <c r="DX35" s="183"/>
      <c r="DY35" s="183"/>
      <c r="DZ35" s="183"/>
      <c r="EA35" s="183"/>
      <c r="EB35" s="183"/>
      <c r="EC35" s="183"/>
      <c r="ED35" s="183"/>
      <c r="EE35" s="183"/>
      <c r="EF35" s="183"/>
      <c r="EG35" s="183"/>
      <c r="EH35" s="183"/>
      <c r="EI35" s="183"/>
      <c r="EJ35" s="183"/>
      <c r="EK35" s="183"/>
      <c r="EL35" s="183"/>
      <c r="EM35" s="183"/>
      <c r="EN35" s="183"/>
      <c r="EO35" s="183"/>
      <c r="EP35" s="183"/>
      <c r="EQ35" s="183"/>
      <c r="ER35" s="183"/>
      <c r="ES35" s="183"/>
      <c r="ET35" s="183"/>
      <c r="EU35" s="183"/>
      <c r="EV35" s="183"/>
      <c r="EW35" s="183"/>
      <c r="EX35" s="183"/>
      <c r="EY35" s="183"/>
      <c r="EZ35" s="183"/>
      <c r="FA35" s="183"/>
      <c r="FB35" s="183"/>
      <c r="FC35" s="183"/>
      <c r="FD35" s="183"/>
      <c r="FE35" s="183"/>
      <c r="FF35" s="183"/>
      <c r="FG35" s="183"/>
      <c r="FH35" s="183"/>
      <c r="FI35" s="183"/>
      <c r="FJ35" s="183"/>
      <c r="FK35" s="183"/>
      <c r="FL35" s="183"/>
      <c r="FM35" s="183"/>
      <c r="FN35" s="183"/>
      <c r="FO35" s="183"/>
      <c r="FP35" s="183"/>
      <c r="FQ35" s="183"/>
      <c r="FR35" s="183"/>
      <c r="FS35" s="183"/>
      <c r="FT35" s="183"/>
      <c r="FU35" s="183"/>
      <c r="FV35" s="183"/>
      <c r="FW35" s="183"/>
      <c r="FX35" s="183"/>
      <c r="FY35" s="183"/>
      <c r="FZ35" s="183"/>
      <c r="GA35" s="183"/>
      <c r="GB35" s="183"/>
      <c r="GC35" s="183"/>
      <c r="GD35" s="183"/>
      <c r="GE35" s="183"/>
      <c r="GF35" s="183"/>
      <c r="GG35" s="183"/>
      <c r="GH35" s="183"/>
      <c r="GI35" s="183"/>
      <c r="GJ35" s="183"/>
      <c r="GK35" s="183"/>
      <c r="GL35" s="183"/>
      <c r="GM35" s="183"/>
      <c r="GN35" s="183"/>
      <c r="GO35" s="183"/>
      <c r="GP35" s="183"/>
      <c r="GQ35" s="183"/>
      <c r="GR35" s="183"/>
      <c r="GS35" s="183"/>
      <c r="GT35" s="183"/>
      <c r="GU35" s="183"/>
      <c r="GV35" s="183"/>
      <c r="GW35" s="183"/>
      <c r="GX35" s="183"/>
      <c r="GY35" s="183"/>
      <c r="GZ35" s="183"/>
      <c r="HA35" s="183"/>
      <c r="HB35" s="183"/>
      <c r="HC35" s="183"/>
      <c r="HD35" s="183"/>
      <c r="HE35" s="183"/>
      <c r="HF35" s="183"/>
      <c r="HG35" s="183"/>
      <c r="HH35" s="183"/>
      <c r="HI35" s="183"/>
      <c r="HJ35" s="183"/>
      <c r="HK35" s="183"/>
      <c r="HL35" s="183"/>
      <c r="HM35" s="183"/>
      <c r="HN35" s="183"/>
      <c r="HO35" s="183"/>
      <c r="HP35" s="183"/>
      <c r="HQ35" s="183"/>
      <c r="HR35" s="183"/>
      <c r="HS35" s="183"/>
      <c r="HT35" s="183"/>
      <c r="HU35" s="183"/>
      <c r="HV35" s="183"/>
      <c r="HW35" s="183"/>
      <c r="HX35" s="183"/>
      <c r="HY35" s="183"/>
      <c r="HZ35" s="183"/>
      <c r="IA35" s="183"/>
      <c r="IB35" s="183"/>
      <c r="IC35" s="183"/>
      <c r="ID35" s="183"/>
      <c r="IE35" s="183"/>
      <c r="IF35" s="183"/>
      <c r="IG35" s="183"/>
      <c r="IH35" s="183"/>
      <c r="II35" s="183"/>
      <c r="IJ35" s="183"/>
      <c r="IK35" s="183"/>
      <c r="IL35" s="183"/>
      <c r="IM35" s="183"/>
      <c r="IN35" s="183"/>
      <c r="IO35" s="183"/>
      <c r="IP35" s="183"/>
      <c r="IQ35" s="183"/>
      <c r="IR35" s="183"/>
      <c r="IS35" s="183"/>
      <c r="IT35" s="183"/>
      <c r="IU35" s="183"/>
      <c r="IV35" s="183"/>
    </row>
    <row r="36" spans="1:8" ht="12.75">
      <c r="A36" s="568">
        <v>29</v>
      </c>
      <c r="B36" s="572" t="s">
        <v>1181</v>
      </c>
      <c r="C36" s="570">
        <v>115</v>
      </c>
      <c r="D36" s="571">
        <v>0.01</v>
      </c>
      <c r="E36" s="571">
        <v>0.03</v>
      </c>
      <c r="F36" s="571" t="s">
        <v>1557</v>
      </c>
      <c r="G36" s="571">
        <v>1.2</v>
      </c>
      <c r="H36" s="571">
        <v>1.24</v>
      </c>
    </row>
    <row r="37" spans="1:8" ht="12.75">
      <c r="A37" s="568">
        <v>30</v>
      </c>
      <c r="B37" s="569" t="s">
        <v>696</v>
      </c>
      <c r="C37" s="570">
        <v>2</v>
      </c>
      <c r="D37" s="571" t="s">
        <v>1557</v>
      </c>
      <c r="E37" s="571" t="s">
        <v>1180</v>
      </c>
      <c r="F37" s="571" t="s">
        <v>1180</v>
      </c>
      <c r="G37" s="571" t="s">
        <v>1557</v>
      </c>
      <c r="H37" s="571">
        <v>0</v>
      </c>
    </row>
    <row r="38" spans="1:8" ht="12.75">
      <c r="A38" s="568">
        <v>31</v>
      </c>
      <c r="B38" s="572" t="s">
        <v>697</v>
      </c>
      <c r="C38" s="570">
        <v>54</v>
      </c>
      <c r="D38" s="571">
        <v>0.05</v>
      </c>
      <c r="E38" s="571" t="s">
        <v>1557</v>
      </c>
      <c r="F38" s="571" t="s">
        <v>1557</v>
      </c>
      <c r="G38" s="571" t="s">
        <v>1557</v>
      </c>
      <c r="H38" s="571">
        <v>0.05</v>
      </c>
    </row>
    <row r="39" spans="1:8" ht="12.75">
      <c r="A39" s="568">
        <v>32</v>
      </c>
      <c r="B39" s="569" t="s">
        <v>698</v>
      </c>
      <c r="C39" s="570">
        <v>12</v>
      </c>
      <c r="D39" s="571" t="s">
        <v>1557</v>
      </c>
      <c r="E39" s="571" t="s">
        <v>1180</v>
      </c>
      <c r="F39" s="571" t="s">
        <v>1557</v>
      </c>
      <c r="G39" s="571" t="s">
        <v>1180</v>
      </c>
      <c r="H39" s="571">
        <v>0</v>
      </c>
    </row>
    <row r="40" spans="1:8" ht="12.75">
      <c r="A40" s="568">
        <v>33</v>
      </c>
      <c r="B40" s="569" t="s">
        <v>699</v>
      </c>
      <c r="C40" s="570">
        <v>150</v>
      </c>
      <c r="D40" s="571">
        <v>0.04</v>
      </c>
      <c r="E40" s="571" t="s">
        <v>1557</v>
      </c>
      <c r="F40" s="571" t="s">
        <v>1557</v>
      </c>
      <c r="G40" s="571" t="s">
        <v>1557</v>
      </c>
      <c r="H40" s="571">
        <v>0.04</v>
      </c>
    </row>
    <row r="41" spans="1:8" ht="12.75">
      <c r="A41" s="568">
        <v>34</v>
      </c>
      <c r="B41" s="569" t="s">
        <v>171</v>
      </c>
      <c r="C41" s="570" t="s">
        <v>1557</v>
      </c>
      <c r="D41" s="571"/>
      <c r="E41" s="571" t="s">
        <v>1557</v>
      </c>
      <c r="F41" s="571" t="s">
        <v>1557</v>
      </c>
      <c r="G41" s="571" t="s">
        <v>1557</v>
      </c>
      <c r="H41" s="571">
        <v>0</v>
      </c>
    </row>
    <row r="42" spans="1:8" ht="12.75">
      <c r="A42" s="568">
        <v>35</v>
      </c>
      <c r="B42" s="569" t="s">
        <v>228</v>
      </c>
      <c r="C42" s="570">
        <v>247</v>
      </c>
      <c r="D42" s="571" t="s">
        <v>1557</v>
      </c>
      <c r="E42" s="571" t="s">
        <v>1180</v>
      </c>
      <c r="F42" s="571">
        <v>0.01</v>
      </c>
      <c r="G42" s="571" t="s">
        <v>1180</v>
      </c>
      <c r="H42" s="571">
        <v>0.01</v>
      </c>
    </row>
    <row r="43" spans="1:8" s="177" customFormat="1" ht="12.75">
      <c r="A43" s="778" t="s">
        <v>1182</v>
      </c>
      <c r="B43" s="778"/>
      <c r="C43" s="441">
        <v>195210</v>
      </c>
      <c r="D43" s="344">
        <v>29.07</v>
      </c>
      <c r="E43" s="344">
        <v>24.14</v>
      </c>
      <c r="F43" s="344">
        <v>7.98</v>
      </c>
      <c r="G43" s="344">
        <v>12.4</v>
      </c>
      <c r="H43" s="344">
        <v>73.59</v>
      </c>
    </row>
    <row r="45" spans="1:7" ht="12.75">
      <c r="A45" s="754" t="s">
        <v>899</v>
      </c>
      <c r="B45" s="754"/>
      <c r="C45" s="754"/>
      <c r="D45" s="754"/>
      <c r="E45" s="754"/>
      <c r="F45" s="754"/>
      <c r="G45" s="754"/>
    </row>
    <row r="46" spans="1:2" ht="12.75">
      <c r="A46" s="849" t="s">
        <v>1260</v>
      </c>
      <c r="B46" s="849"/>
    </row>
  </sheetData>
  <sheetProtection/>
  <mergeCells count="10">
    <mergeCell ref="A1:H1"/>
    <mergeCell ref="F2:H2"/>
    <mergeCell ref="A45:G45"/>
    <mergeCell ref="A46:B46"/>
    <mergeCell ref="A43:B43"/>
    <mergeCell ref="D3:H3"/>
    <mergeCell ref="A3:A4"/>
    <mergeCell ref="B3:B4"/>
    <mergeCell ref="C3:C4"/>
    <mergeCell ref="B35:H35"/>
  </mergeCells>
  <printOptions/>
  <pageMargins left="0.75" right="0.75" top="1" bottom="1" header="0.5" footer="0.5"/>
  <pageSetup horizontalDpi="600" verticalDpi="600" orientation="portrait" paperSize="9" scale="95" r:id="rId1"/>
  <headerFooter alignWithMargins="0">
    <oddHeader>&amp;RGROUND WATER</oddHeader>
    <oddFooter>&amp;C196</oddFooter>
  </headerFooter>
</worksheet>
</file>

<file path=xl/worksheets/sheet22.xml><?xml version="1.0" encoding="utf-8"?>
<worksheet xmlns="http://schemas.openxmlformats.org/spreadsheetml/2006/main" xmlns:r="http://schemas.openxmlformats.org/officeDocument/2006/relationships">
  <dimension ref="A1:H32"/>
  <sheetViews>
    <sheetView view="pageBreakPreview" zoomScale="60" zoomScalePageLayoutView="0" workbookViewId="0" topLeftCell="A1">
      <selection activeCell="A3" sqref="A3:E3"/>
    </sheetView>
  </sheetViews>
  <sheetFormatPr defaultColWidth="9.140625" defaultRowHeight="12.75"/>
  <cols>
    <col min="1" max="1" width="6.421875" style="16" customWidth="1"/>
    <col min="2" max="2" width="43.7109375" style="0" customWidth="1"/>
    <col min="3" max="3" width="10.8515625" style="0" bestFit="1" customWidth="1"/>
    <col min="4" max="4" width="18.00390625" style="0" customWidth="1"/>
  </cols>
  <sheetData>
    <row r="1" spans="1:5" ht="27" customHeight="1">
      <c r="A1" s="724" t="s">
        <v>868</v>
      </c>
      <c r="B1" s="724"/>
      <c r="C1" s="724"/>
      <c r="D1" s="724"/>
      <c r="E1" s="724"/>
    </row>
    <row r="2" ht="15.75">
      <c r="A2" s="597"/>
    </row>
    <row r="3" spans="1:5" ht="87" customHeight="1">
      <c r="A3" s="725" t="s">
        <v>869</v>
      </c>
      <c r="B3" s="725"/>
      <c r="C3" s="725"/>
      <c r="D3" s="725"/>
      <c r="E3" s="725"/>
    </row>
    <row r="6" spans="1:8" ht="15">
      <c r="A6" s="707" t="s">
        <v>867</v>
      </c>
      <c r="B6" s="707"/>
      <c r="C6" s="707"/>
      <c r="D6" s="707"/>
      <c r="E6" s="707"/>
      <c r="F6" s="707"/>
      <c r="G6" s="707"/>
      <c r="H6" s="707"/>
    </row>
    <row r="8" spans="1:4" ht="38.25">
      <c r="A8" s="114" t="s">
        <v>1228</v>
      </c>
      <c r="B8" s="594" t="s">
        <v>796</v>
      </c>
      <c r="C8" s="607"/>
      <c r="D8" s="153" t="s">
        <v>797</v>
      </c>
    </row>
    <row r="9" spans="1:4" ht="12.75">
      <c r="A9" s="8"/>
      <c r="B9" s="19"/>
      <c r="C9" s="24"/>
      <c r="D9" s="3"/>
    </row>
    <row r="10" spans="1:4" ht="12.75">
      <c r="A10" s="8">
        <v>1</v>
      </c>
      <c r="B10" s="234" t="s">
        <v>798</v>
      </c>
      <c r="C10" s="24"/>
      <c r="D10" s="3">
        <v>73.31</v>
      </c>
    </row>
    <row r="11" spans="1:4" ht="12.75">
      <c r="A11" s="856">
        <v>2</v>
      </c>
      <c r="B11" s="234" t="s">
        <v>289</v>
      </c>
      <c r="C11" s="24"/>
      <c r="D11" s="3">
        <v>525.02</v>
      </c>
    </row>
    <row r="12" spans="1:4" ht="12.75">
      <c r="A12" s="856"/>
      <c r="B12" s="234" t="s">
        <v>799</v>
      </c>
      <c r="C12" s="24"/>
      <c r="D12" s="3">
        <v>585.6</v>
      </c>
    </row>
    <row r="13" spans="1:4" ht="12.75">
      <c r="A13" s="8">
        <v>3</v>
      </c>
      <c r="B13" s="234" t="s">
        <v>718</v>
      </c>
      <c r="C13" s="24"/>
      <c r="D13" s="3">
        <v>110.54</v>
      </c>
    </row>
    <row r="14" spans="1:4" ht="12.75">
      <c r="A14" s="8">
        <v>4</v>
      </c>
      <c r="B14" s="234" t="s">
        <v>719</v>
      </c>
      <c r="C14" s="24"/>
      <c r="D14" s="3">
        <v>78.12</v>
      </c>
    </row>
    <row r="15" spans="1:4" ht="12.75">
      <c r="A15" s="8">
        <v>5</v>
      </c>
      <c r="B15" s="234" t="s">
        <v>721</v>
      </c>
      <c r="C15" s="24"/>
      <c r="D15" s="3">
        <v>21.36</v>
      </c>
    </row>
    <row r="16" spans="1:4" ht="12.75">
      <c r="A16" s="8">
        <v>6</v>
      </c>
      <c r="B16" s="234" t="s">
        <v>720</v>
      </c>
      <c r="C16" s="24"/>
      <c r="D16" s="3">
        <v>6.32</v>
      </c>
    </row>
    <row r="17" spans="1:4" ht="12.75">
      <c r="A17" s="8">
        <v>7</v>
      </c>
      <c r="B17" s="234" t="s">
        <v>800</v>
      </c>
      <c r="C17" s="24"/>
      <c r="D17" s="3">
        <v>22.52</v>
      </c>
    </row>
    <row r="18" spans="1:4" ht="12.75">
      <c r="A18" s="8">
        <v>8</v>
      </c>
      <c r="B18" s="234" t="s">
        <v>801</v>
      </c>
      <c r="C18" s="24"/>
      <c r="D18" s="3">
        <v>16.46</v>
      </c>
    </row>
    <row r="19" spans="1:4" ht="12.75">
      <c r="A19" s="8">
        <v>9</v>
      </c>
      <c r="B19" s="234" t="s">
        <v>717</v>
      </c>
      <c r="C19" s="24"/>
      <c r="D19" s="3">
        <v>66.88</v>
      </c>
    </row>
    <row r="20" spans="1:4" ht="12.75">
      <c r="A20" s="8">
        <v>10</v>
      </c>
      <c r="B20" s="234" t="s">
        <v>802</v>
      </c>
      <c r="C20" s="24"/>
      <c r="D20" s="3">
        <v>28.48</v>
      </c>
    </row>
    <row r="21" spans="1:4" ht="12.75">
      <c r="A21" s="8">
        <v>11</v>
      </c>
      <c r="B21" s="234" t="s">
        <v>803</v>
      </c>
      <c r="C21" s="24"/>
      <c r="D21" s="3">
        <v>12.37</v>
      </c>
    </row>
    <row r="22" spans="1:4" ht="12.75">
      <c r="A22" s="8">
        <v>12</v>
      </c>
      <c r="B22" s="234" t="s">
        <v>712</v>
      </c>
      <c r="C22" s="24"/>
      <c r="D22" s="3">
        <v>3.81</v>
      </c>
    </row>
    <row r="23" spans="1:4" ht="12.75">
      <c r="A23" s="8">
        <v>13</v>
      </c>
      <c r="B23" s="234" t="s">
        <v>713</v>
      </c>
      <c r="C23" s="24"/>
      <c r="D23" s="3">
        <v>11.02</v>
      </c>
    </row>
    <row r="24" spans="1:4" ht="12.75">
      <c r="A24" s="8">
        <v>14</v>
      </c>
      <c r="B24" s="234" t="s">
        <v>804</v>
      </c>
      <c r="C24" s="24"/>
      <c r="D24" s="3">
        <v>15.1</v>
      </c>
    </row>
    <row r="25" spans="1:4" ht="12.75">
      <c r="A25" s="8">
        <v>15</v>
      </c>
      <c r="B25" s="234" t="s">
        <v>714</v>
      </c>
      <c r="C25" s="24"/>
      <c r="D25" s="3">
        <v>45.64</v>
      </c>
    </row>
    <row r="26" spans="1:4" ht="12.75">
      <c r="A26" s="8">
        <v>16</v>
      </c>
      <c r="B26" s="234" t="s">
        <v>715</v>
      </c>
      <c r="C26" s="24"/>
      <c r="D26" s="3">
        <v>14.88</v>
      </c>
    </row>
    <row r="27" spans="1:4" ht="12.75">
      <c r="A27" s="8">
        <v>17</v>
      </c>
      <c r="B27" s="234" t="s">
        <v>805</v>
      </c>
      <c r="C27" s="24"/>
      <c r="D27" s="3">
        <v>87.41</v>
      </c>
    </row>
    <row r="28" spans="1:4" ht="12.75">
      <c r="A28" s="8">
        <v>18</v>
      </c>
      <c r="B28" s="234" t="s">
        <v>806</v>
      </c>
      <c r="C28" s="24"/>
      <c r="D28" s="3">
        <v>113.53</v>
      </c>
    </row>
    <row r="29" spans="1:4" ht="12.75">
      <c r="A29" s="8">
        <v>19</v>
      </c>
      <c r="B29" s="234" t="s">
        <v>807</v>
      </c>
      <c r="C29" s="24"/>
      <c r="D29" s="608" t="s">
        <v>808</v>
      </c>
    </row>
    <row r="30" spans="1:4" ht="12.75">
      <c r="A30" s="347">
        <v>20</v>
      </c>
      <c r="B30" s="609" t="s">
        <v>809</v>
      </c>
      <c r="C30" s="25"/>
      <c r="D30" s="235">
        <v>31</v>
      </c>
    </row>
    <row r="31" spans="1:4" ht="12.75">
      <c r="A31" s="610"/>
      <c r="B31" s="611"/>
      <c r="C31" s="612" t="s">
        <v>647</v>
      </c>
      <c r="D31" s="613">
        <v>1869.35</v>
      </c>
    </row>
    <row r="32" ht="12.75">
      <c r="B32" t="s">
        <v>810</v>
      </c>
    </row>
  </sheetData>
  <sheetProtection/>
  <mergeCells count="5">
    <mergeCell ref="A6:D6"/>
    <mergeCell ref="E6:H6"/>
    <mergeCell ref="A11:A12"/>
    <mergeCell ref="A1:E1"/>
    <mergeCell ref="A3:E3"/>
  </mergeCell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E28"/>
  <sheetViews>
    <sheetView view="pageBreakPreview" zoomScale="85" zoomScaleSheetLayoutView="85" zoomScalePageLayoutView="0" workbookViewId="0" topLeftCell="A1">
      <selection activeCell="H18" sqref="H18"/>
    </sheetView>
  </sheetViews>
  <sheetFormatPr defaultColWidth="9.140625" defaultRowHeight="12.75"/>
  <cols>
    <col min="2" max="2" width="15.7109375" style="0" customWidth="1"/>
    <col min="3" max="3" width="19.7109375" style="0" customWidth="1"/>
    <col min="4" max="4" width="20.7109375" style="0" customWidth="1"/>
  </cols>
  <sheetData>
    <row r="1" spans="1:4" ht="45.75" customHeight="1">
      <c r="A1" s="785" t="s">
        <v>3</v>
      </c>
      <c r="B1" s="785"/>
      <c r="C1" s="785"/>
      <c r="D1" s="785"/>
    </row>
    <row r="2" spans="1:4" ht="12.75">
      <c r="A2" s="857" t="s">
        <v>1581</v>
      </c>
      <c r="B2" s="316"/>
      <c r="C2" s="719" t="s">
        <v>462</v>
      </c>
      <c r="D2" s="719"/>
    </row>
    <row r="3" spans="1:4" ht="12.75">
      <c r="A3" s="858"/>
      <c r="B3" s="198" t="s">
        <v>722</v>
      </c>
      <c r="C3" s="133" t="s">
        <v>455</v>
      </c>
      <c r="D3" s="133" t="s">
        <v>1564</v>
      </c>
    </row>
    <row r="4" spans="1:4" ht="12.75">
      <c r="A4" s="145">
        <v>1</v>
      </c>
      <c r="B4" s="145">
        <v>2</v>
      </c>
      <c r="C4" s="470">
        <v>3</v>
      </c>
      <c r="D4" s="145">
        <v>4</v>
      </c>
    </row>
    <row r="5" spans="1:4" ht="24.75" customHeight="1">
      <c r="A5" s="14">
        <v>1</v>
      </c>
      <c r="B5" s="516" t="s">
        <v>456</v>
      </c>
      <c r="C5" s="333">
        <v>68</v>
      </c>
      <c r="D5" s="333">
        <v>32</v>
      </c>
    </row>
    <row r="6" spans="1:4" ht="12.75">
      <c r="A6" s="8">
        <v>2</v>
      </c>
      <c r="B6" s="517" t="s">
        <v>457</v>
      </c>
      <c r="C6" s="340">
        <v>65</v>
      </c>
      <c r="D6" s="340">
        <v>35</v>
      </c>
    </row>
    <row r="7" spans="1:4" ht="12.75">
      <c r="A7" s="8">
        <v>3</v>
      </c>
      <c r="B7" s="517" t="s">
        <v>458</v>
      </c>
      <c r="C7" s="340">
        <v>78</v>
      </c>
      <c r="D7" s="340">
        <v>22</v>
      </c>
    </row>
    <row r="8" spans="1:4" ht="12.75">
      <c r="A8" s="8">
        <v>4</v>
      </c>
      <c r="B8" s="517" t="s">
        <v>459</v>
      </c>
      <c r="C8" s="340">
        <v>77</v>
      </c>
      <c r="D8" s="340">
        <v>23</v>
      </c>
    </row>
    <row r="9" spans="1:4" ht="12.75">
      <c r="A9" s="8">
        <v>5</v>
      </c>
      <c r="B9" s="517" t="s">
        <v>460</v>
      </c>
      <c r="C9" s="340">
        <v>79</v>
      </c>
      <c r="D9" s="340">
        <v>21</v>
      </c>
    </row>
    <row r="10" spans="1:4" ht="12.75">
      <c r="A10" s="8">
        <v>6</v>
      </c>
      <c r="B10" s="517" t="s">
        <v>461</v>
      </c>
      <c r="C10" s="340">
        <v>82</v>
      </c>
      <c r="D10" s="340">
        <v>18</v>
      </c>
    </row>
    <row r="11" spans="1:4" ht="12.75">
      <c r="A11" s="8">
        <v>7</v>
      </c>
      <c r="B11" s="517" t="s">
        <v>1565</v>
      </c>
      <c r="C11" s="340">
        <v>81</v>
      </c>
      <c r="D11" s="340">
        <v>19</v>
      </c>
    </row>
    <row r="12" spans="1:4" ht="12.75">
      <c r="A12" s="8">
        <v>8</v>
      </c>
      <c r="B12" s="517" t="s">
        <v>1566</v>
      </c>
      <c r="C12" s="340">
        <v>83</v>
      </c>
      <c r="D12" s="340">
        <v>17</v>
      </c>
    </row>
    <row r="13" spans="1:4" ht="12.75">
      <c r="A13" s="8">
        <v>9</v>
      </c>
      <c r="B13" s="517" t="s">
        <v>1567</v>
      </c>
      <c r="C13" s="340">
        <v>67</v>
      </c>
      <c r="D13" s="340">
        <v>33</v>
      </c>
    </row>
    <row r="14" spans="1:4" s="60" customFormat="1" ht="12.75" customHeight="1">
      <c r="A14" s="28">
        <v>10</v>
      </c>
      <c r="B14" s="505" t="s">
        <v>1437</v>
      </c>
      <c r="C14" s="317">
        <v>65</v>
      </c>
      <c r="D14" s="317">
        <v>35</v>
      </c>
    </row>
    <row r="15" spans="1:4" s="60" customFormat="1" ht="12.75" customHeight="1">
      <c r="A15" s="28">
        <v>11</v>
      </c>
      <c r="B15" s="505">
        <v>2001</v>
      </c>
      <c r="C15" s="317">
        <v>68</v>
      </c>
      <c r="D15" s="317">
        <v>32</v>
      </c>
    </row>
    <row r="16" spans="1:5" s="60" customFormat="1" ht="12.75" customHeight="1">
      <c r="A16" s="28">
        <v>12</v>
      </c>
      <c r="B16" s="505">
        <v>2002</v>
      </c>
      <c r="C16" s="317">
        <v>44</v>
      </c>
      <c r="D16" s="317">
        <v>56</v>
      </c>
      <c r="E16" s="41"/>
    </row>
    <row r="17" spans="1:5" s="60" customFormat="1" ht="12.75" customHeight="1">
      <c r="A17" s="28">
        <v>13</v>
      </c>
      <c r="B17" s="505">
        <v>2003</v>
      </c>
      <c r="C17" s="317">
        <v>75</v>
      </c>
      <c r="D17" s="317">
        <v>25</v>
      </c>
      <c r="E17" s="41"/>
    </row>
    <row r="18" spans="1:5" s="60" customFormat="1" ht="12.75">
      <c r="A18" s="28">
        <v>14</v>
      </c>
      <c r="B18" s="505">
        <v>2004</v>
      </c>
      <c r="C18" s="317">
        <v>55</v>
      </c>
      <c r="D18" s="317">
        <v>45</v>
      </c>
      <c r="E18" s="41"/>
    </row>
    <row r="19" spans="1:5" s="60" customFormat="1" ht="12.75">
      <c r="A19" s="28">
        <v>15</v>
      </c>
      <c r="B19" s="505">
        <v>2005</v>
      </c>
      <c r="C19" s="317">
        <v>73</v>
      </c>
      <c r="D19" s="317">
        <v>27</v>
      </c>
      <c r="E19" s="41"/>
    </row>
    <row r="20" spans="1:5" s="60" customFormat="1" ht="12.75">
      <c r="A20" s="28">
        <v>16</v>
      </c>
      <c r="B20" s="505">
        <v>2006</v>
      </c>
      <c r="C20" s="317">
        <v>60</v>
      </c>
      <c r="D20" s="317">
        <v>40</v>
      </c>
      <c r="E20" s="41"/>
    </row>
    <row r="21" spans="1:5" s="60" customFormat="1" ht="12.75">
      <c r="A21" s="28">
        <v>17</v>
      </c>
      <c r="B21" s="505">
        <v>2007</v>
      </c>
      <c r="C21" s="317">
        <v>73</v>
      </c>
      <c r="D21" s="317">
        <v>27</v>
      </c>
      <c r="E21" s="41"/>
    </row>
    <row r="22" spans="1:4" ht="12.75">
      <c r="A22" s="8">
        <v>18</v>
      </c>
      <c r="B22" s="340">
        <v>2008</v>
      </c>
      <c r="C22" s="340">
        <v>77</v>
      </c>
      <c r="D22" s="340">
        <v>33</v>
      </c>
    </row>
    <row r="23" spans="1:4" ht="12.75">
      <c r="A23" s="8">
        <v>19</v>
      </c>
      <c r="B23" s="340">
        <v>2009</v>
      </c>
      <c r="C23" s="340">
        <v>42</v>
      </c>
      <c r="D23" s="340">
        <v>58</v>
      </c>
    </row>
    <row r="24" spans="1:4" ht="12.75">
      <c r="A24" s="8">
        <v>20</v>
      </c>
      <c r="B24" s="340">
        <v>2010</v>
      </c>
      <c r="C24" s="340">
        <v>70</v>
      </c>
      <c r="D24" s="340">
        <v>30</v>
      </c>
    </row>
    <row r="25" spans="1:4" ht="13.5" customHeight="1">
      <c r="A25" s="347"/>
      <c r="B25" s="466"/>
      <c r="C25" s="466"/>
      <c r="D25" s="466"/>
    </row>
    <row r="26" ht="12.75">
      <c r="A26" s="52" t="s">
        <v>1568</v>
      </c>
    </row>
    <row r="28" ht="12.75">
      <c r="C28" s="16"/>
    </row>
  </sheetData>
  <sheetProtection/>
  <mergeCells count="3">
    <mergeCell ref="A2:A3"/>
    <mergeCell ref="C2:D2"/>
    <mergeCell ref="A1:D1"/>
  </mergeCells>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E32"/>
  <sheetViews>
    <sheetView view="pageBreakPreview" zoomScaleSheetLayoutView="100" zoomScalePageLayoutView="0" workbookViewId="0" topLeftCell="A1">
      <selection activeCell="BL4" sqref="BL4"/>
    </sheetView>
  </sheetViews>
  <sheetFormatPr defaultColWidth="9.140625" defaultRowHeight="12.75"/>
  <cols>
    <col min="1" max="1" width="5.57421875" style="0" customWidth="1"/>
    <col min="2" max="3" width="28.00390625" style="0" customWidth="1"/>
    <col min="4" max="4" width="31.140625" style="0" customWidth="1"/>
    <col min="6" max="60" width="0" style="0" hidden="1" customWidth="1"/>
  </cols>
  <sheetData>
    <row r="1" spans="1:4" ht="72" customHeight="1">
      <c r="A1" s="725" t="s">
        <v>2325</v>
      </c>
      <c r="B1" s="725"/>
      <c r="C1" s="725"/>
      <c r="D1" s="725"/>
    </row>
    <row r="2" ht="6.75" customHeight="1">
      <c r="D2" s="318"/>
    </row>
    <row r="3" spans="1:4" ht="42" customHeight="1">
      <c r="A3" s="860" t="s">
        <v>4</v>
      </c>
      <c r="B3" s="860"/>
      <c r="C3" s="860"/>
      <c r="D3" s="860"/>
    </row>
    <row r="5" spans="1:4" s="85" customFormat="1" ht="16.5" customHeight="1">
      <c r="A5" s="857" t="s">
        <v>1581</v>
      </c>
      <c r="B5" s="313"/>
      <c r="C5" s="861" t="s">
        <v>454</v>
      </c>
      <c r="D5" s="861"/>
    </row>
    <row r="6" spans="1:4" s="85" customFormat="1" ht="16.5" customHeight="1">
      <c r="A6" s="858"/>
      <c r="B6" s="314" t="s">
        <v>722</v>
      </c>
      <c r="C6" s="66" t="s">
        <v>455</v>
      </c>
      <c r="D6" s="66" t="s">
        <v>1564</v>
      </c>
    </row>
    <row r="7" spans="1:4" s="85" customFormat="1" ht="16.5" customHeight="1">
      <c r="A7" s="145">
        <v>1</v>
      </c>
      <c r="B7" s="145">
        <v>2</v>
      </c>
      <c r="C7" s="470">
        <v>3</v>
      </c>
      <c r="D7" s="145">
        <v>4</v>
      </c>
    </row>
    <row r="8" spans="1:4" ht="25.5" customHeight="1">
      <c r="A8" s="14">
        <v>1</v>
      </c>
      <c r="B8" s="516" t="s">
        <v>456</v>
      </c>
      <c r="C8" s="333">
        <v>27</v>
      </c>
      <c r="D8" s="333">
        <v>8</v>
      </c>
    </row>
    <row r="9" spans="1:4" ht="12.75">
      <c r="A9" s="8">
        <v>2</v>
      </c>
      <c r="B9" s="517" t="s">
        <v>457</v>
      </c>
      <c r="C9" s="340">
        <v>32</v>
      </c>
      <c r="D9" s="340">
        <v>3</v>
      </c>
    </row>
    <row r="10" spans="1:4" ht="12.75">
      <c r="A10" s="8">
        <v>3</v>
      </c>
      <c r="B10" s="517" t="s">
        <v>458</v>
      </c>
      <c r="C10" s="340">
        <v>31</v>
      </c>
      <c r="D10" s="340">
        <v>4</v>
      </c>
    </row>
    <row r="11" spans="1:4" ht="12.75">
      <c r="A11" s="8">
        <v>4</v>
      </c>
      <c r="B11" s="517" t="s">
        <v>459</v>
      </c>
      <c r="C11" s="340">
        <v>25</v>
      </c>
      <c r="D11" s="340">
        <v>10</v>
      </c>
    </row>
    <row r="12" spans="1:4" ht="12.75">
      <c r="A12" s="8">
        <v>5</v>
      </c>
      <c r="B12" s="517" t="s">
        <v>460</v>
      </c>
      <c r="C12" s="340">
        <v>33</v>
      </c>
      <c r="D12" s="340">
        <v>2</v>
      </c>
    </row>
    <row r="13" spans="1:4" ht="12.75">
      <c r="A13" s="8">
        <v>6</v>
      </c>
      <c r="B13" s="517" t="s">
        <v>461</v>
      </c>
      <c r="C13" s="340">
        <v>32</v>
      </c>
      <c r="D13" s="340">
        <v>3</v>
      </c>
    </row>
    <row r="14" spans="1:4" ht="12.75">
      <c r="A14" s="8">
        <v>7</v>
      </c>
      <c r="B14" s="517" t="s">
        <v>1565</v>
      </c>
      <c r="C14" s="340">
        <v>32</v>
      </c>
      <c r="D14" s="340">
        <v>3</v>
      </c>
    </row>
    <row r="15" spans="1:4" ht="12.75">
      <c r="A15" s="8">
        <v>8</v>
      </c>
      <c r="B15" s="517" t="s">
        <v>1566</v>
      </c>
      <c r="C15" s="340">
        <v>33</v>
      </c>
      <c r="D15" s="340">
        <v>2</v>
      </c>
    </row>
    <row r="16" spans="1:4" ht="12.75">
      <c r="A16" s="8">
        <v>9</v>
      </c>
      <c r="B16" s="517" t="s">
        <v>1567</v>
      </c>
      <c r="C16" s="340">
        <v>28</v>
      </c>
      <c r="D16" s="340">
        <v>7</v>
      </c>
    </row>
    <row r="17" spans="1:4" s="60" customFormat="1" ht="12.75" customHeight="1">
      <c r="A17" s="28">
        <v>10</v>
      </c>
      <c r="B17" s="505" t="s">
        <v>1437</v>
      </c>
      <c r="C17" s="317">
        <v>28</v>
      </c>
      <c r="D17" s="317">
        <v>7</v>
      </c>
    </row>
    <row r="18" spans="1:4" s="60" customFormat="1" ht="12.75" customHeight="1">
      <c r="A18" s="28">
        <v>11</v>
      </c>
      <c r="B18" s="505">
        <v>2001</v>
      </c>
      <c r="C18" s="317">
        <v>29</v>
      </c>
      <c r="D18" s="317">
        <v>6</v>
      </c>
    </row>
    <row r="19" spans="1:5" s="60" customFormat="1" ht="12.75" customHeight="1">
      <c r="A19" s="28">
        <v>12</v>
      </c>
      <c r="B19" s="505">
        <v>2002</v>
      </c>
      <c r="C19" s="317">
        <v>15</v>
      </c>
      <c r="D19" s="317">
        <v>21</v>
      </c>
      <c r="E19" s="41"/>
    </row>
    <row r="20" spans="1:5" s="60" customFormat="1" ht="12.75" customHeight="1">
      <c r="A20" s="28">
        <v>13</v>
      </c>
      <c r="B20" s="505">
        <v>2003</v>
      </c>
      <c r="C20" s="317">
        <v>31</v>
      </c>
      <c r="D20" s="317">
        <v>5</v>
      </c>
      <c r="E20" s="41"/>
    </row>
    <row r="21" spans="1:5" s="60" customFormat="1" ht="12.75" customHeight="1">
      <c r="A21" s="28">
        <v>14</v>
      </c>
      <c r="B21" s="505">
        <v>2004</v>
      </c>
      <c r="C21" s="317">
        <v>23</v>
      </c>
      <c r="D21" s="317">
        <v>13</v>
      </c>
      <c r="E21" s="41"/>
    </row>
    <row r="22" spans="1:5" s="60" customFormat="1" ht="12.75" customHeight="1">
      <c r="A22" s="28">
        <v>15</v>
      </c>
      <c r="B22" s="505">
        <v>2005</v>
      </c>
      <c r="C22" s="317">
        <v>32</v>
      </c>
      <c r="D22" s="317">
        <v>4</v>
      </c>
      <c r="E22" s="41"/>
    </row>
    <row r="23" spans="1:5" s="60" customFormat="1" ht="12.75" customHeight="1">
      <c r="A23" s="28">
        <v>16</v>
      </c>
      <c r="B23" s="505">
        <v>2006</v>
      </c>
      <c r="C23" s="317">
        <v>27</v>
      </c>
      <c r="D23" s="317">
        <v>9</v>
      </c>
      <c r="E23" s="41"/>
    </row>
    <row r="24" spans="1:4" s="60" customFormat="1" ht="12" customHeight="1">
      <c r="A24" s="28">
        <v>17</v>
      </c>
      <c r="B24" s="317">
        <v>2007</v>
      </c>
      <c r="C24" s="317">
        <v>31</v>
      </c>
      <c r="D24" s="317">
        <v>5</v>
      </c>
    </row>
    <row r="25" spans="1:4" ht="12.75">
      <c r="A25" s="526">
        <v>18</v>
      </c>
      <c r="B25" s="525">
        <v>2008</v>
      </c>
      <c r="C25" s="340">
        <v>33</v>
      </c>
      <c r="D25" s="340">
        <v>3</v>
      </c>
    </row>
    <row r="26" spans="1:4" ht="12.75">
      <c r="A26" s="526">
        <v>19</v>
      </c>
      <c r="B26" s="525">
        <v>2009</v>
      </c>
      <c r="C26" s="340">
        <v>14</v>
      </c>
      <c r="D26" s="340">
        <v>22</v>
      </c>
    </row>
    <row r="27" spans="1:4" ht="12.75">
      <c r="A27" s="526">
        <v>20</v>
      </c>
      <c r="B27" s="525">
        <v>2010</v>
      </c>
      <c r="C27" s="340">
        <v>31</v>
      </c>
      <c r="D27" s="340">
        <v>5</v>
      </c>
    </row>
    <row r="28" spans="1:4" ht="16.5" customHeight="1">
      <c r="A28" s="507">
        <v>21</v>
      </c>
      <c r="B28" s="506">
        <v>2011</v>
      </c>
      <c r="C28" s="466">
        <v>33</v>
      </c>
      <c r="D28" s="466">
        <v>3</v>
      </c>
    </row>
    <row r="29" spans="1:4" ht="12.75">
      <c r="A29" s="582"/>
      <c r="B29" s="582"/>
      <c r="C29" s="26"/>
      <c r="D29" s="26"/>
    </row>
    <row r="30" ht="12.75">
      <c r="A30" s="52" t="s">
        <v>1568</v>
      </c>
    </row>
    <row r="32" spans="1:4" ht="147" customHeight="1">
      <c r="A32" s="859" t="s">
        <v>792</v>
      </c>
      <c r="B32" s="859"/>
      <c r="C32" s="859"/>
      <c r="D32" s="859"/>
    </row>
  </sheetData>
  <sheetProtection/>
  <mergeCells count="5">
    <mergeCell ref="A1:D1"/>
    <mergeCell ref="A32:D32"/>
    <mergeCell ref="A3:D3"/>
    <mergeCell ref="A5:A6"/>
    <mergeCell ref="C5:D5"/>
  </mergeCells>
  <printOptions/>
  <pageMargins left="0.75" right="0.75" top="1" bottom="1" header="0.5" footer="0.51"/>
  <pageSetup horizontalDpi="600" verticalDpi="600" orientation="portrait" paperSize="9" scale="89" r:id="rId2"/>
  <headerFooter alignWithMargins="0">
    <oddHeader>&amp;RGROUND WATER</oddHeader>
  </headerFooter>
  <rowBreaks count="1" manualBreakCount="1">
    <brk id="32" max="3" man="1"/>
  </rowBreaks>
  <drawing r:id="rId1"/>
</worksheet>
</file>

<file path=xl/worksheets/sheet25.xml><?xml version="1.0" encoding="utf-8"?>
<worksheet xmlns="http://schemas.openxmlformats.org/spreadsheetml/2006/main" xmlns:r="http://schemas.openxmlformats.org/officeDocument/2006/relationships">
  <dimension ref="A1:AE515"/>
  <sheetViews>
    <sheetView view="pageBreakPreview" zoomScale="115" zoomScaleSheetLayoutView="115" workbookViewId="0" topLeftCell="A73">
      <selection activeCell="A90" sqref="A90"/>
    </sheetView>
  </sheetViews>
  <sheetFormatPr defaultColWidth="9.140625" defaultRowHeight="12.75"/>
  <cols>
    <col min="1" max="1" width="29.28125" style="0" bestFit="1" customWidth="1"/>
    <col min="2" max="2" width="4.57421875" style="0" customWidth="1"/>
    <col min="3" max="3" width="19.8515625" style="0" customWidth="1"/>
    <col min="4" max="4" width="7.140625" style="0" customWidth="1"/>
    <col min="5" max="5" width="26.421875" style="0" customWidth="1"/>
    <col min="6" max="6" width="6.140625" style="0" customWidth="1"/>
    <col min="7" max="7" width="22.421875" style="0" customWidth="1"/>
    <col min="8" max="8" width="0" style="0" hidden="1" customWidth="1"/>
    <col min="9" max="9" width="20.7109375" style="0" hidden="1" customWidth="1"/>
    <col min="10" max="10" width="5.140625" style="16" hidden="1" customWidth="1"/>
    <col min="11" max="11" width="21.421875" style="0" hidden="1" customWidth="1"/>
    <col min="12" max="12" width="4.421875" style="0" hidden="1" customWidth="1"/>
    <col min="13" max="13" width="23.28125" style="0" hidden="1" customWidth="1"/>
    <col min="14" max="14" width="5.8515625" style="67" hidden="1" customWidth="1"/>
    <col min="15" max="15" width="21.7109375" style="0" hidden="1" customWidth="1"/>
    <col min="16" max="21" width="0" style="0" hidden="1" customWidth="1"/>
    <col min="23" max="23" width="9.140625" style="19" customWidth="1"/>
  </cols>
  <sheetData>
    <row r="1" spans="1:7" ht="18.75" customHeight="1">
      <c r="A1" s="19"/>
      <c r="B1" s="19"/>
      <c r="C1" s="19"/>
      <c r="D1" s="19"/>
      <c r="E1" s="19"/>
      <c r="F1" s="19"/>
      <c r="G1" s="588" t="s">
        <v>1023</v>
      </c>
    </row>
    <row r="2" spans="1:31" s="191" customFormat="1" ht="15">
      <c r="A2" s="864" t="s">
        <v>795</v>
      </c>
      <c r="B2" s="864"/>
      <c r="C2" s="864"/>
      <c r="D2" s="864"/>
      <c r="E2" s="864"/>
      <c r="F2" s="864"/>
      <c r="G2" s="864"/>
      <c r="I2" s="714" t="s">
        <v>1526</v>
      </c>
      <c r="J2" s="714"/>
      <c r="K2" s="714"/>
      <c r="L2" s="714"/>
      <c r="M2" s="714"/>
      <c r="N2" s="714"/>
      <c r="O2" s="714"/>
      <c r="P2" s="193"/>
      <c r="Q2" s="193"/>
      <c r="R2" s="193"/>
      <c r="S2" s="193"/>
      <c r="T2" s="193"/>
      <c r="U2" s="193"/>
      <c r="V2" s="193"/>
      <c r="W2" s="193"/>
      <c r="X2" s="193"/>
      <c r="Y2" s="193"/>
      <c r="Z2" s="193"/>
      <c r="AA2" s="193"/>
      <c r="AB2" s="193"/>
      <c r="AC2" s="193"/>
      <c r="AD2" s="193"/>
      <c r="AE2" s="193"/>
    </row>
    <row r="3" spans="1:31" ht="12.75">
      <c r="A3" s="865" t="s">
        <v>768</v>
      </c>
      <c r="B3" s="866"/>
      <c r="C3" s="866"/>
      <c r="D3" s="19"/>
      <c r="E3" s="865" t="s">
        <v>768</v>
      </c>
      <c r="F3" s="866"/>
      <c r="G3" s="866"/>
      <c r="I3" s="865" t="s">
        <v>1164</v>
      </c>
      <c r="J3" s="871"/>
      <c r="K3" s="871"/>
      <c r="L3" s="19"/>
      <c r="M3" s="865" t="s">
        <v>1163</v>
      </c>
      <c r="N3" s="871"/>
      <c r="O3" s="871"/>
      <c r="P3" s="19"/>
      <c r="Q3" s="19"/>
      <c r="R3" s="19"/>
      <c r="S3" s="19"/>
      <c r="T3" s="19"/>
      <c r="U3" s="19"/>
      <c r="V3" s="19"/>
      <c r="X3" s="19"/>
      <c r="Y3" s="19"/>
      <c r="Z3" s="19"/>
      <c r="AA3" s="19"/>
      <c r="AB3" s="19"/>
      <c r="AC3" s="19"/>
      <c r="AD3" s="19"/>
      <c r="AE3" s="19"/>
    </row>
    <row r="4" spans="1:31" s="84" customFormat="1" ht="15.75" customHeight="1">
      <c r="A4" s="470" t="s">
        <v>238</v>
      </c>
      <c r="B4" s="867" t="s">
        <v>1386</v>
      </c>
      <c r="C4" s="867"/>
      <c r="D4" s="589"/>
      <c r="E4" s="145" t="s">
        <v>238</v>
      </c>
      <c r="F4" s="867" t="s">
        <v>1386</v>
      </c>
      <c r="G4" s="868"/>
      <c r="I4" s="66" t="s">
        <v>1261</v>
      </c>
      <c r="J4" s="872" t="s">
        <v>1386</v>
      </c>
      <c r="K4" s="873"/>
      <c r="L4" s="477"/>
      <c r="M4" s="66" t="s">
        <v>1261</v>
      </c>
      <c r="N4" s="874" t="s">
        <v>1386</v>
      </c>
      <c r="O4" s="873"/>
      <c r="P4" s="83"/>
      <c r="Q4" s="83"/>
      <c r="R4" s="83"/>
      <c r="S4" s="83"/>
      <c r="T4" s="83"/>
      <c r="U4" s="83"/>
      <c r="V4" s="83"/>
      <c r="W4" s="83"/>
      <c r="X4" s="83"/>
      <c r="Y4" s="83"/>
      <c r="Z4" s="83"/>
      <c r="AA4" s="83"/>
      <c r="AB4" s="83"/>
      <c r="AC4" s="83"/>
      <c r="AD4" s="83"/>
      <c r="AE4" s="83"/>
    </row>
    <row r="5" spans="1:31" s="84" customFormat="1" ht="12.75" customHeight="1">
      <c r="A5" s="314">
        <v>1</v>
      </c>
      <c r="B5" s="869">
        <v>2</v>
      </c>
      <c r="C5" s="869"/>
      <c r="D5" s="590"/>
      <c r="E5" s="592">
        <v>1</v>
      </c>
      <c r="F5" s="869">
        <v>2</v>
      </c>
      <c r="G5" s="870"/>
      <c r="I5" s="145">
        <v>1</v>
      </c>
      <c r="J5" s="875">
        <v>2</v>
      </c>
      <c r="K5" s="868"/>
      <c r="L5" s="339"/>
      <c r="M5" s="66">
        <v>1</v>
      </c>
      <c r="N5" s="867">
        <v>2</v>
      </c>
      <c r="O5" s="868"/>
      <c r="P5" s="83"/>
      <c r="Q5" s="83"/>
      <c r="R5" s="83"/>
      <c r="S5" s="83"/>
      <c r="T5" s="83"/>
      <c r="U5" s="83"/>
      <c r="V5" s="83"/>
      <c r="W5" s="83"/>
      <c r="X5" s="83"/>
      <c r="Y5" s="83"/>
      <c r="Z5" s="83"/>
      <c r="AA5" s="83"/>
      <c r="AB5" s="83"/>
      <c r="AC5" s="83"/>
      <c r="AD5" s="83"/>
      <c r="AE5" s="83"/>
    </row>
    <row r="6" spans="1:31" ht="12.75">
      <c r="A6" s="591" t="s">
        <v>657</v>
      </c>
      <c r="B6" s="91"/>
      <c r="C6" s="331"/>
      <c r="D6" s="508"/>
      <c r="E6" s="2"/>
      <c r="G6" s="37" t="s">
        <v>945</v>
      </c>
      <c r="I6" s="329" t="s">
        <v>1258</v>
      </c>
      <c r="J6" s="81">
        <v>1</v>
      </c>
      <c r="K6" s="331" t="s">
        <v>465</v>
      </c>
      <c r="L6" s="478"/>
      <c r="M6" s="329" t="s">
        <v>1258</v>
      </c>
      <c r="N6" s="81">
        <v>1</v>
      </c>
      <c r="O6" s="143" t="s">
        <v>195</v>
      </c>
      <c r="P6" s="19"/>
      <c r="Q6" s="19"/>
      <c r="R6" s="19"/>
      <c r="S6" s="19"/>
      <c r="T6" s="19"/>
      <c r="U6" s="19"/>
      <c r="V6" s="19"/>
      <c r="X6" s="19"/>
      <c r="Y6" s="19"/>
      <c r="Z6" s="19"/>
      <c r="AA6" s="19"/>
      <c r="AB6" s="19"/>
      <c r="AC6" s="19"/>
      <c r="AD6" s="19"/>
      <c r="AE6" s="19"/>
    </row>
    <row r="7" spans="1:31" ht="12.75">
      <c r="A7" s="3"/>
      <c r="B7" s="98"/>
      <c r="C7" s="37" t="s">
        <v>466</v>
      </c>
      <c r="D7" s="508"/>
      <c r="E7" s="3"/>
      <c r="G7" s="37" t="s">
        <v>946</v>
      </c>
      <c r="I7" s="87"/>
      <c r="J7" s="149"/>
      <c r="K7" s="115"/>
      <c r="L7" s="478"/>
      <c r="M7" s="87"/>
      <c r="N7" s="149"/>
      <c r="O7" s="37"/>
      <c r="P7" s="19"/>
      <c r="Q7" s="19"/>
      <c r="R7" s="19"/>
      <c r="S7" s="19"/>
      <c r="T7" s="19"/>
      <c r="U7" s="19"/>
      <c r="V7" s="19"/>
      <c r="X7" s="19"/>
      <c r="Y7" s="19"/>
      <c r="Z7" s="19"/>
      <c r="AA7" s="19"/>
      <c r="AB7" s="19"/>
      <c r="AC7" s="19"/>
      <c r="AD7" s="19"/>
      <c r="AE7" s="19"/>
    </row>
    <row r="8" spans="1:31" ht="12.75">
      <c r="A8" s="328"/>
      <c r="B8" s="98"/>
      <c r="C8" s="24" t="s">
        <v>442</v>
      </c>
      <c r="D8" s="508"/>
      <c r="E8" s="3"/>
      <c r="G8" s="37" t="s">
        <v>1015</v>
      </c>
      <c r="I8" s="87"/>
      <c r="J8" s="149"/>
      <c r="K8" s="115"/>
      <c r="L8" s="115"/>
      <c r="M8" s="87"/>
      <c r="N8" s="149"/>
      <c r="O8" s="37"/>
      <c r="P8" s="19"/>
      <c r="Q8" s="19"/>
      <c r="R8" s="19"/>
      <c r="S8" s="19"/>
      <c r="T8" s="19"/>
      <c r="U8" s="19"/>
      <c r="V8" s="19"/>
      <c r="X8" s="19"/>
      <c r="Y8" s="19"/>
      <c r="Z8" s="19"/>
      <c r="AA8" s="19"/>
      <c r="AB8" s="19"/>
      <c r="AC8" s="19"/>
      <c r="AD8" s="19"/>
      <c r="AE8" s="19"/>
    </row>
    <row r="9" spans="1:31" ht="12.75">
      <c r="A9" s="328"/>
      <c r="B9" s="98"/>
      <c r="C9" s="24" t="s">
        <v>769</v>
      </c>
      <c r="D9" s="508"/>
      <c r="E9" s="3"/>
      <c r="G9" s="37" t="s">
        <v>947</v>
      </c>
      <c r="I9" s="87"/>
      <c r="J9" s="149"/>
      <c r="K9" s="115"/>
      <c r="L9" s="115"/>
      <c r="M9" s="87"/>
      <c r="N9" s="149"/>
      <c r="O9" s="37"/>
      <c r="P9" s="19"/>
      <c r="Q9" s="19"/>
      <c r="R9" s="19"/>
      <c r="S9" s="19"/>
      <c r="T9" s="19"/>
      <c r="U9" s="19"/>
      <c r="V9" s="19"/>
      <c r="X9" s="19"/>
      <c r="Y9" s="19"/>
      <c r="Z9" s="19"/>
      <c r="AA9" s="19"/>
      <c r="AB9" s="19"/>
      <c r="AC9" s="19"/>
      <c r="AD9" s="19"/>
      <c r="AE9" s="19"/>
    </row>
    <row r="10" spans="1:31" ht="12.75">
      <c r="A10" s="328"/>
      <c r="B10" s="98"/>
      <c r="C10" s="24" t="s">
        <v>1097</v>
      </c>
      <c r="D10" s="508"/>
      <c r="E10" s="87"/>
      <c r="F10" s="98"/>
      <c r="G10" s="37" t="s">
        <v>948</v>
      </c>
      <c r="I10" s="87"/>
      <c r="J10" s="149"/>
      <c r="K10" s="115"/>
      <c r="L10" s="115"/>
      <c r="M10" s="87"/>
      <c r="N10" s="149"/>
      <c r="O10" s="37"/>
      <c r="P10" s="19"/>
      <c r="Q10" s="19"/>
      <c r="R10" s="19"/>
      <c r="S10" s="19"/>
      <c r="T10" s="19"/>
      <c r="U10" s="19"/>
      <c r="V10" s="19"/>
      <c r="X10" s="19"/>
      <c r="Y10" s="19"/>
      <c r="Z10" s="19"/>
      <c r="AA10" s="19"/>
      <c r="AB10" s="19"/>
      <c r="AC10" s="19"/>
      <c r="AD10" s="19"/>
      <c r="AE10" s="19"/>
    </row>
    <row r="11" spans="1:31" ht="12.75">
      <c r="A11" s="328"/>
      <c r="B11" s="98"/>
      <c r="C11" s="37" t="s">
        <v>467</v>
      </c>
      <c r="D11" s="508"/>
      <c r="E11" s="87"/>
      <c r="F11" s="98"/>
      <c r="G11" s="37" t="s">
        <v>949</v>
      </c>
      <c r="I11" s="87"/>
      <c r="J11" s="149"/>
      <c r="K11" s="115"/>
      <c r="L11" s="115"/>
      <c r="M11" s="87"/>
      <c r="N11" s="149"/>
      <c r="O11" s="37"/>
      <c r="P11" s="19"/>
      <c r="Q11" s="19"/>
      <c r="R11" s="19"/>
      <c r="S11" s="19"/>
      <c r="T11" s="19"/>
      <c r="U11" s="19"/>
      <c r="V11" s="19"/>
      <c r="X11" s="19"/>
      <c r="Y11" s="19"/>
      <c r="Z11" s="19"/>
      <c r="AA11" s="19"/>
      <c r="AB11" s="19"/>
      <c r="AC11" s="19"/>
      <c r="AD11" s="19"/>
      <c r="AE11" s="19"/>
    </row>
    <row r="12" spans="1:31" ht="12.75">
      <c r="A12" s="328"/>
      <c r="B12" s="98"/>
      <c r="C12" s="24" t="s">
        <v>770</v>
      </c>
      <c r="D12" s="508"/>
      <c r="E12" s="87"/>
      <c r="F12" s="98"/>
      <c r="G12" s="37" t="s">
        <v>1256</v>
      </c>
      <c r="I12" s="87"/>
      <c r="J12" s="149"/>
      <c r="K12" s="115"/>
      <c r="L12" s="115"/>
      <c r="M12" s="87"/>
      <c r="N12" s="149"/>
      <c r="O12" s="37"/>
      <c r="P12" s="19"/>
      <c r="Q12" s="19"/>
      <c r="R12" s="19"/>
      <c r="S12" s="19"/>
      <c r="T12" s="19"/>
      <c r="U12" s="19"/>
      <c r="V12" s="19"/>
      <c r="X12" s="19"/>
      <c r="Y12" s="19"/>
      <c r="Z12" s="19"/>
      <c r="AA12" s="19"/>
      <c r="AB12" s="19"/>
      <c r="AC12" s="19"/>
      <c r="AD12" s="19"/>
      <c r="AE12" s="19"/>
    </row>
    <row r="13" spans="1:31" ht="12.75">
      <c r="A13" s="328"/>
      <c r="B13" s="98"/>
      <c r="C13" s="37" t="s">
        <v>178</v>
      </c>
      <c r="D13" s="508"/>
      <c r="E13" s="87"/>
      <c r="F13" s="98"/>
      <c r="G13" s="37" t="s">
        <v>950</v>
      </c>
      <c r="I13" s="328" t="s">
        <v>657</v>
      </c>
      <c r="J13" s="149">
        <v>1</v>
      </c>
      <c r="K13" s="37" t="s">
        <v>466</v>
      </c>
      <c r="L13" s="115"/>
      <c r="M13" s="328" t="s">
        <v>657</v>
      </c>
      <c r="N13" s="149">
        <v>1</v>
      </c>
      <c r="O13" s="37" t="s">
        <v>466</v>
      </c>
      <c r="P13" s="19"/>
      <c r="Q13" s="19"/>
      <c r="R13" s="19"/>
      <c r="S13" s="19"/>
      <c r="T13" s="19"/>
      <c r="U13" s="19"/>
      <c r="V13" s="19"/>
      <c r="X13" s="19"/>
      <c r="Y13" s="19"/>
      <c r="Z13" s="19"/>
      <c r="AA13" s="19"/>
      <c r="AB13" s="19"/>
      <c r="AC13" s="19"/>
      <c r="AD13" s="19"/>
      <c r="AE13" s="19"/>
    </row>
    <row r="14" spans="1:31" ht="12.75">
      <c r="A14" s="87"/>
      <c r="B14" s="527"/>
      <c r="C14" s="37" t="s">
        <v>771</v>
      </c>
      <c r="D14" s="508"/>
      <c r="E14" s="87"/>
      <c r="F14" s="98"/>
      <c r="G14" s="37" t="s">
        <v>951</v>
      </c>
      <c r="I14" s="328"/>
      <c r="J14" s="149">
        <v>2</v>
      </c>
      <c r="K14" s="37" t="s">
        <v>467</v>
      </c>
      <c r="L14" s="115"/>
      <c r="M14" s="3"/>
      <c r="N14" s="149">
        <v>2</v>
      </c>
      <c r="O14" s="37" t="s">
        <v>467</v>
      </c>
      <c r="P14" s="19"/>
      <c r="Q14" s="19"/>
      <c r="R14" s="19"/>
      <c r="S14" s="19"/>
      <c r="T14" s="19"/>
      <c r="U14" s="19"/>
      <c r="V14" s="19"/>
      <c r="X14" s="19"/>
      <c r="Y14" s="19"/>
      <c r="Z14" s="19"/>
      <c r="AA14" s="19"/>
      <c r="AB14" s="19"/>
      <c r="AC14" s="19"/>
      <c r="AD14" s="19"/>
      <c r="AE14" s="19"/>
    </row>
    <row r="15" spans="1:31" ht="12.75">
      <c r="A15" s="123" t="s">
        <v>1259</v>
      </c>
      <c r="B15" s="98"/>
      <c r="C15" s="37"/>
      <c r="D15" s="508"/>
      <c r="E15" s="87"/>
      <c r="F15" s="98"/>
      <c r="G15" s="37" t="s">
        <v>952</v>
      </c>
      <c r="I15" s="328"/>
      <c r="J15" s="149">
        <v>3</v>
      </c>
      <c r="K15" s="37" t="s">
        <v>177</v>
      </c>
      <c r="L15" s="115"/>
      <c r="M15" s="3"/>
      <c r="N15" s="149">
        <v>3</v>
      </c>
      <c r="O15" s="37" t="s">
        <v>177</v>
      </c>
      <c r="P15" s="19"/>
      <c r="Q15" s="19"/>
      <c r="R15" s="19"/>
      <c r="S15" s="19"/>
      <c r="T15" s="19"/>
      <c r="U15" s="19"/>
      <c r="V15" s="19"/>
      <c r="X15" s="19"/>
      <c r="Y15" s="19"/>
      <c r="Z15" s="19"/>
      <c r="AA15" s="19"/>
      <c r="AB15" s="19"/>
      <c r="AC15" s="19"/>
      <c r="AD15" s="19"/>
      <c r="AE15" s="19"/>
    </row>
    <row r="16" spans="1:31" ht="12.75">
      <c r="A16" s="123"/>
      <c r="B16" s="98"/>
      <c r="C16" s="37" t="s">
        <v>772</v>
      </c>
      <c r="D16" s="508"/>
      <c r="E16" s="87"/>
      <c r="F16" s="98"/>
      <c r="G16" s="37" t="s">
        <v>953</v>
      </c>
      <c r="I16" s="328"/>
      <c r="J16" s="149"/>
      <c r="K16" s="37"/>
      <c r="L16" s="115"/>
      <c r="M16" s="3"/>
      <c r="N16" s="149"/>
      <c r="O16" s="37"/>
      <c r="P16" s="19"/>
      <c r="Q16" s="19"/>
      <c r="R16" s="19"/>
      <c r="S16" s="19"/>
      <c r="T16" s="19"/>
      <c r="U16" s="19"/>
      <c r="V16" s="19"/>
      <c r="X16" s="19"/>
      <c r="Y16" s="19"/>
      <c r="Z16" s="19"/>
      <c r="AA16" s="19"/>
      <c r="AB16" s="19"/>
      <c r="AC16" s="19"/>
      <c r="AD16" s="19"/>
      <c r="AE16" s="19"/>
    </row>
    <row r="17" spans="1:31" ht="12.75">
      <c r="A17" s="123"/>
      <c r="B17" s="98"/>
      <c r="C17" s="37" t="s">
        <v>179</v>
      </c>
      <c r="D17" s="508"/>
      <c r="E17" s="334" t="s">
        <v>689</v>
      </c>
      <c r="F17" s="98"/>
      <c r="G17" s="24"/>
      <c r="I17" s="328"/>
      <c r="J17" s="149"/>
      <c r="K17" s="37"/>
      <c r="L17" s="115"/>
      <c r="M17" s="3"/>
      <c r="N17" s="149"/>
      <c r="O17" s="37"/>
      <c r="P17" s="19"/>
      <c r="Q17" s="19"/>
      <c r="R17" s="19"/>
      <c r="S17" s="19"/>
      <c r="T17" s="19"/>
      <c r="U17" s="19"/>
      <c r="V17" s="19"/>
      <c r="X17" s="19"/>
      <c r="Y17" s="19"/>
      <c r="Z17" s="19"/>
      <c r="AA17" s="19"/>
      <c r="AB17" s="19"/>
      <c r="AC17" s="19"/>
      <c r="AD17" s="19"/>
      <c r="AE17" s="19"/>
    </row>
    <row r="18" spans="1:31" ht="12.75">
      <c r="A18" s="123"/>
      <c r="B18" s="98"/>
      <c r="C18" s="37" t="s">
        <v>773</v>
      </c>
      <c r="D18" s="508"/>
      <c r="E18" s="87"/>
      <c r="F18" s="98"/>
      <c r="G18" s="37" t="s">
        <v>954</v>
      </c>
      <c r="I18" s="328"/>
      <c r="J18" s="149"/>
      <c r="K18" s="37"/>
      <c r="L18" s="115"/>
      <c r="M18" s="3"/>
      <c r="N18" s="149"/>
      <c r="O18" s="37"/>
      <c r="P18" s="19"/>
      <c r="Q18" s="19"/>
      <c r="R18" s="19"/>
      <c r="S18" s="19"/>
      <c r="T18" s="19"/>
      <c r="U18" s="19"/>
      <c r="V18" s="19"/>
      <c r="X18" s="19"/>
      <c r="Y18" s="19"/>
      <c r="Z18" s="19"/>
      <c r="AA18" s="19"/>
      <c r="AB18" s="19"/>
      <c r="AC18" s="19"/>
      <c r="AD18" s="19"/>
      <c r="AE18" s="19"/>
    </row>
    <row r="19" spans="1:31" ht="12.75">
      <c r="A19" s="123"/>
      <c r="B19" s="98"/>
      <c r="C19" s="37" t="s">
        <v>181</v>
      </c>
      <c r="D19" s="508"/>
      <c r="E19" s="87"/>
      <c r="F19" s="98"/>
      <c r="G19" s="63" t="s">
        <v>615</v>
      </c>
      <c r="I19" s="328"/>
      <c r="J19" s="149"/>
      <c r="K19" s="37"/>
      <c r="L19" s="115"/>
      <c r="M19" s="3"/>
      <c r="N19" s="149"/>
      <c r="O19" s="37"/>
      <c r="P19" s="19"/>
      <c r="Q19" s="19"/>
      <c r="R19" s="19"/>
      <c r="S19" s="19"/>
      <c r="T19" s="19"/>
      <c r="U19" s="19"/>
      <c r="V19" s="19"/>
      <c r="X19" s="19"/>
      <c r="Y19" s="19"/>
      <c r="Z19" s="19"/>
      <c r="AA19" s="19"/>
      <c r="AB19" s="19"/>
      <c r="AC19" s="19"/>
      <c r="AD19" s="19"/>
      <c r="AE19" s="19"/>
    </row>
    <row r="20" spans="1:31" ht="12.75">
      <c r="A20" s="123"/>
      <c r="B20" s="98"/>
      <c r="C20" s="37" t="s">
        <v>182</v>
      </c>
      <c r="D20" s="508"/>
      <c r="E20" s="87"/>
      <c r="F20" s="98"/>
      <c r="G20" s="585" t="s">
        <v>557</v>
      </c>
      <c r="I20" s="328"/>
      <c r="J20" s="149"/>
      <c r="K20" s="37"/>
      <c r="L20" s="115"/>
      <c r="M20" s="3"/>
      <c r="N20" s="149"/>
      <c r="O20" s="37"/>
      <c r="P20" s="19"/>
      <c r="Q20" s="19"/>
      <c r="R20" s="19"/>
      <c r="S20" s="19"/>
      <c r="T20" s="19"/>
      <c r="U20" s="19"/>
      <c r="V20" s="19"/>
      <c r="X20" s="19"/>
      <c r="Y20" s="19"/>
      <c r="Z20" s="19"/>
      <c r="AA20" s="19"/>
      <c r="AB20" s="19"/>
      <c r="AC20" s="19"/>
      <c r="AD20" s="19"/>
      <c r="AE20" s="19"/>
    </row>
    <row r="21" spans="1:31" ht="12.75">
      <c r="A21" s="123"/>
      <c r="B21" s="98"/>
      <c r="C21" s="37" t="s">
        <v>1637</v>
      </c>
      <c r="D21" s="508"/>
      <c r="E21" s="87"/>
      <c r="F21" s="98"/>
      <c r="G21" s="37" t="s">
        <v>955</v>
      </c>
      <c r="I21" s="328"/>
      <c r="J21" s="149"/>
      <c r="K21" s="37"/>
      <c r="L21" s="115"/>
      <c r="M21" s="3"/>
      <c r="N21" s="149"/>
      <c r="O21" s="37"/>
      <c r="P21" s="19"/>
      <c r="Q21" s="19"/>
      <c r="R21" s="19"/>
      <c r="S21" s="19"/>
      <c r="T21" s="19"/>
      <c r="U21" s="19"/>
      <c r="V21" s="19"/>
      <c r="X21" s="19"/>
      <c r="Y21" s="19"/>
      <c r="Z21" s="19"/>
      <c r="AA21" s="19"/>
      <c r="AB21" s="19"/>
      <c r="AC21" s="19"/>
      <c r="AD21" s="19"/>
      <c r="AE21" s="19"/>
    </row>
    <row r="22" spans="1:31" ht="12.75">
      <c r="A22" s="123"/>
      <c r="B22" s="98"/>
      <c r="C22" s="37" t="s">
        <v>443</v>
      </c>
      <c r="D22" s="508"/>
      <c r="E22" s="87"/>
      <c r="F22" s="98"/>
      <c r="G22" s="37" t="s">
        <v>956</v>
      </c>
      <c r="I22" s="328"/>
      <c r="J22" s="149"/>
      <c r="K22" s="37"/>
      <c r="L22" s="115"/>
      <c r="M22" s="3"/>
      <c r="N22" s="149"/>
      <c r="O22" s="37"/>
      <c r="P22" s="19"/>
      <c r="Q22" s="19"/>
      <c r="R22" s="19"/>
      <c r="S22" s="19"/>
      <c r="T22" s="19"/>
      <c r="U22" s="19"/>
      <c r="V22" s="19"/>
      <c r="X22" s="19"/>
      <c r="Y22" s="19"/>
      <c r="Z22" s="19"/>
      <c r="AA22" s="19"/>
      <c r="AB22" s="19"/>
      <c r="AC22" s="19"/>
      <c r="AD22" s="19"/>
      <c r="AE22" s="19"/>
    </row>
    <row r="23" spans="1:31" ht="12.75">
      <c r="A23" s="123"/>
      <c r="B23" s="98"/>
      <c r="C23" s="37" t="s">
        <v>470</v>
      </c>
      <c r="D23" s="508"/>
      <c r="E23" s="3"/>
      <c r="F23" s="19"/>
      <c r="G23" s="585" t="s">
        <v>558</v>
      </c>
      <c r="I23" s="328"/>
      <c r="J23" s="149"/>
      <c r="K23" s="37"/>
      <c r="L23" s="115"/>
      <c r="M23" s="3"/>
      <c r="N23" s="149"/>
      <c r="O23" s="37"/>
      <c r="P23" s="19"/>
      <c r="Q23" s="19"/>
      <c r="R23" s="19"/>
      <c r="S23" s="19"/>
      <c r="T23" s="19"/>
      <c r="U23" s="19"/>
      <c r="V23" s="19"/>
      <c r="X23" s="19"/>
      <c r="Y23" s="19"/>
      <c r="Z23" s="19"/>
      <c r="AA23" s="19"/>
      <c r="AB23" s="19"/>
      <c r="AC23" s="19"/>
      <c r="AD23" s="19"/>
      <c r="AE23" s="19"/>
    </row>
    <row r="24" spans="1:31" ht="12.75">
      <c r="A24" s="123"/>
      <c r="B24" s="98"/>
      <c r="C24" s="37" t="s">
        <v>774</v>
      </c>
      <c r="D24" s="508"/>
      <c r="E24" s="87" t="s">
        <v>663</v>
      </c>
      <c r="F24" s="98"/>
      <c r="G24" s="63"/>
      <c r="I24" s="328"/>
      <c r="J24" s="149"/>
      <c r="K24" s="37"/>
      <c r="L24" s="115"/>
      <c r="M24" s="3"/>
      <c r="N24" s="149"/>
      <c r="O24" s="37"/>
      <c r="P24" s="19"/>
      <c r="Q24" s="19"/>
      <c r="R24" s="19"/>
      <c r="S24" s="19"/>
      <c r="T24" s="19"/>
      <c r="U24" s="19"/>
      <c r="V24" s="19"/>
      <c r="X24" s="19"/>
      <c r="Y24" s="19"/>
      <c r="Z24" s="19"/>
      <c r="AA24" s="19"/>
      <c r="AB24" s="19"/>
      <c r="AC24" s="19"/>
      <c r="AD24" s="19"/>
      <c r="AE24" s="19"/>
    </row>
    <row r="25" spans="1:31" ht="12.75">
      <c r="A25" s="123"/>
      <c r="B25" s="98"/>
      <c r="C25" s="37" t="s">
        <v>1638</v>
      </c>
      <c r="D25" s="508"/>
      <c r="E25" s="87"/>
      <c r="F25" s="98"/>
      <c r="G25" s="63" t="s">
        <v>957</v>
      </c>
      <c r="I25" s="328"/>
      <c r="J25" s="149"/>
      <c r="K25" s="37"/>
      <c r="L25" s="115"/>
      <c r="M25" s="3"/>
      <c r="N25" s="149"/>
      <c r="O25" s="37"/>
      <c r="P25" s="19"/>
      <c r="Q25" s="19"/>
      <c r="R25" s="19"/>
      <c r="S25" s="19"/>
      <c r="T25" s="19"/>
      <c r="U25" s="19"/>
      <c r="V25" s="19"/>
      <c r="X25" s="19"/>
      <c r="Y25" s="19"/>
      <c r="Z25" s="19"/>
      <c r="AA25" s="19"/>
      <c r="AB25" s="19"/>
      <c r="AC25" s="19"/>
      <c r="AD25" s="19"/>
      <c r="AE25" s="19"/>
    </row>
    <row r="26" spans="1:31" ht="12.75">
      <c r="A26" s="123"/>
      <c r="B26" s="98"/>
      <c r="C26" s="37" t="s">
        <v>775</v>
      </c>
      <c r="D26" s="508"/>
      <c r="E26" s="87"/>
      <c r="F26" s="98"/>
      <c r="G26" s="24" t="s">
        <v>1017</v>
      </c>
      <c r="I26" s="328"/>
      <c r="J26" s="149"/>
      <c r="K26" s="37"/>
      <c r="L26" s="115"/>
      <c r="M26" s="3"/>
      <c r="N26" s="149"/>
      <c r="O26" s="37"/>
      <c r="P26" s="19"/>
      <c r="Q26" s="19"/>
      <c r="R26" s="19"/>
      <c r="S26" s="19"/>
      <c r="T26" s="19"/>
      <c r="U26" s="19"/>
      <c r="V26" s="19"/>
      <c r="X26" s="19"/>
      <c r="Y26" s="19"/>
      <c r="Z26" s="19"/>
      <c r="AA26" s="19"/>
      <c r="AB26" s="19"/>
      <c r="AC26" s="19"/>
      <c r="AD26" s="19"/>
      <c r="AE26" s="19"/>
    </row>
    <row r="27" spans="1:31" ht="12.75">
      <c r="A27" s="123"/>
      <c r="B27" s="98"/>
      <c r="C27" s="37" t="s">
        <v>776</v>
      </c>
      <c r="D27" s="508"/>
      <c r="E27" s="87"/>
      <c r="F27" s="98"/>
      <c r="G27" s="63" t="s">
        <v>958</v>
      </c>
      <c r="I27" s="328"/>
      <c r="J27" s="149"/>
      <c r="K27" s="37"/>
      <c r="L27" s="115"/>
      <c r="M27" s="3"/>
      <c r="N27" s="149"/>
      <c r="O27" s="37"/>
      <c r="P27" s="19"/>
      <c r="Q27" s="19"/>
      <c r="R27" s="19"/>
      <c r="S27" s="19"/>
      <c r="T27" s="19"/>
      <c r="U27" s="19"/>
      <c r="V27" s="19"/>
      <c r="X27" s="19"/>
      <c r="Y27" s="19"/>
      <c r="Z27" s="19"/>
      <c r="AA27" s="19"/>
      <c r="AB27" s="19"/>
      <c r="AC27" s="19"/>
      <c r="AD27" s="19"/>
      <c r="AE27" s="19"/>
    </row>
    <row r="28" spans="1:31" ht="12.75">
      <c r="A28" s="123"/>
      <c r="B28" s="98"/>
      <c r="C28" s="37" t="s">
        <v>471</v>
      </c>
      <c r="D28" s="508"/>
      <c r="E28" s="87" t="s">
        <v>559</v>
      </c>
      <c r="F28" s="98"/>
      <c r="G28" s="63"/>
      <c r="I28" s="328"/>
      <c r="J28" s="149"/>
      <c r="K28" s="37"/>
      <c r="L28" s="115"/>
      <c r="M28" s="3"/>
      <c r="N28" s="149"/>
      <c r="O28" s="37"/>
      <c r="P28" s="19"/>
      <c r="Q28" s="19"/>
      <c r="R28" s="19"/>
      <c r="S28" s="19"/>
      <c r="T28" s="19"/>
      <c r="U28" s="19"/>
      <c r="V28" s="19"/>
      <c r="X28" s="19"/>
      <c r="Y28" s="19"/>
      <c r="Z28" s="19"/>
      <c r="AA28" s="19"/>
      <c r="AB28" s="19"/>
      <c r="AC28" s="19"/>
      <c r="AD28" s="19"/>
      <c r="AE28" s="19"/>
    </row>
    <row r="29" spans="1:31" ht="12.75">
      <c r="A29" s="123"/>
      <c r="B29" s="98"/>
      <c r="C29" s="37" t="s">
        <v>1639</v>
      </c>
      <c r="D29" s="508"/>
      <c r="E29" s="87"/>
      <c r="F29" s="98"/>
      <c r="G29" s="63" t="s">
        <v>959</v>
      </c>
      <c r="I29" s="328"/>
      <c r="J29" s="149"/>
      <c r="K29" s="37"/>
      <c r="L29" s="115"/>
      <c r="M29" s="3"/>
      <c r="N29" s="149"/>
      <c r="O29" s="37"/>
      <c r="P29" s="19"/>
      <c r="Q29" s="19"/>
      <c r="R29" s="19"/>
      <c r="S29" s="19"/>
      <c r="T29" s="19"/>
      <c r="U29" s="19"/>
      <c r="V29" s="19"/>
      <c r="X29" s="19"/>
      <c r="Y29" s="19"/>
      <c r="Z29" s="19"/>
      <c r="AA29" s="19"/>
      <c r="AB29" s="19"/>
      <c r="AC29" s="19"/>
      <c r="AD29" s="19"/>
      <c r="AE29" s="19"/>
    </row>
    <row r="30" spans="1:31" ht="12.75">
      <c r="A30" s="123"/>
      <c r="B30" s="98"/>
      <c r="C30" s="37" t="s">
        <v>1640</v>
      </c>
      <c r="D30" s="508"/>
      <c r="E30" s="87"/>
      <c r="F30" s="98"/>
      <c r="G30" s="585" t="s">
        <v>560</v>
      </c>
      <c r="I30" s="328"/>
      <c r="J30" s="149"/>
      <c r="K30" s="37"/>
      <c r="L30" s="115"/>
      <c r="M30" s="3"/>
      <c r="N30" s="149"/>
      <c r="O30" s="37"/>
      <c r="P30" s="19"/>
      <c r="Q30" s="19"/>
      <c r="R30" s="19"/>
      <c r="S30" s="19"/>
      <c r="T30" s="19"/>
      <c r="U30" s="19"/>
      <c r="V30" s="19"/>
      <c r="X30" s="19"/>
      <c r="Y30" s="19"/>
      <c r="Z30" s="19"/>
      <c r="AA30" s="19"/>
      <c r="AB30" s="19"/>
      <c r="AC30" s="19"/>
      <c r="AD30" s="19"/>
      <c r="AE30" s="19"/>
    </row>
    <row r="31" spans="1:31" ht="12.75">
      <c r="A31" s="123"/>
      <c r="B31" s="98"/>
      <c r="C31" s="37" t="s">
        <v>777</v>
      </c>
      <c r="D31" s="508"/>
      <c r="E31" s="87"/>
      <c r="F31" s="98"/>
      <c r="G31" s="585" t="s">
        <v>960</v>
      </c>
      <c r="I31" s="328"/>
      <c r="J31" s="149"/>
      <c r="K31" s="37"/>
      <c r="L31" s="115"/>
      <c r="M31" s="3"/>
      <c r="N31" s="149"/>
      <c r="O31" s="37"/>
      <c r="P31" s="19"/>
      <c r="Q31" s="19"/>
      <c r="R31" s="19"/>
      <c r="S31" s="19"/>
      <c r="T31" s="19"/>
      <c r="U31" s="19"/>
      <c r="V31" s="19"/>
      <c r="X31" s="19"/>
      <c r="Y31" s="19"/>
      <c r="Z31" s="19"/>
      <c r="AA31" s="19"/>
      <c r="AB31" s="19"/>
      <c r="AC31" s="19"/>
      <c r="AD31" s="19"/>
      <c r="AE31" s="19"/>
    </row>
    <row r="32" spans="1:31" ht="12.75">
      <c r="A32" s="123"/>
      <c r="B32" s="98"/>
      <c r="C32" s="37" t="s">
        <v>778</v>
      </c>
      <c r="D32" s="508"/>
      <c r="E32" s="3"/>
      <c r="F32" s="98"/>
      <c r="G32" s="24" t="s">
        <v>961</v>
      </c>
      <c r="I32" s="328"/>
      <c r="J32" s="149"/>
      <c r="K32" s="37"/>
      <c r="L32" s="115"/>
      <c r="M32" s="3"/>
      <c r="N32" s="149"/>
      <c r="O32" s="37"/>
      <c r="P32" s="19"/>
      <c r="Q32" s="19"/>
      <c r="R32" s="19"/>
      <c r="S32" s="19"/>
      <c r="T32" s="19"/>
      <c r="U32" s="19"/>
      <c r="V32" s="19"/>
      <c r="X32" s="19"/>
      <c r="Y32" s="19"/>
      <c r="Z32" s="19"/>
      <c r="AA32" s="19"/>
      <c r="AB32" s="19"/>
      <c r="AC32" s="19"/>
      <c r="AD32" s="19"/>
      <c r="AE32" s="19"/>
    </row>
    <row r="33" spans="1:31" ht="12.75">
      <c r="A33" s="123"/>
      <c r="B33" s="98"/>
      <c r="C33" s="37" t="s">
        <v>1641</v>
      </c>
      <c r="D33" s="508"/>
      <c r="E33" s="3"/>
      <c r="F33" s="19"/>
      <c r="G33" s="585" t="s">
        <v>962</v>
      </c>
      <c r="I33" s="328"/>
      <c r="J33" s="149"/>
      <c r="K33" s="37"/>
      <c r="L33" s="115"/>
      <c r="M33" s="3"/>
      <c r="N33" s="149"/>
      <c r="O33" s="37"/>
      <c r="P33" s="19"/>
      <c r="Q33" s="19"/>
      <c r="R33" s="19"/>
      <c r="S33" s="19"/>
      <c r="T33" s="19"/>
      <c r="U33" s="19"/>
      <c r="V33" s="19"/>
      <c r="X33" s="19"/>
      <c r="Y33" s="19"/>
      <c r="Z33" s="19"/>
      <c r="AA33" s="19"/>
      <c r="AB33" s="19"/>
      <c r="AC33" s="19"/>
      <c r="AD33" s="19"/>
      <c r="AE33" s="19"/>
    </row>
    <row r="34" spans="1:15" ht="12.75">
      <c r="A34" s="123"/>
      <c r="B34" s="98"/>
      <c r="C34" s="37" t="s">
        <v>779</v>
      </c>
      <c r="D34" s="19"/>
      <c r="E34" s="87" t="s">
        <v>440</v>
      </c>
      <c r="F34" s="19"/>
      <c r="G34" s="585"/>
      <c r="I34" s="87"/>
      <c r="J34" s="479">
        <v>4</v>
      </c>
      <c r="K34" s="37" t="s">
        <v>178</v>
      </c>
      <c r="L34" s="24"/>
      <c r="M34" s="123" t="s">
        <v>1259</v>
      </c>
      <c r="N34" s="149"/>
      <c r="O34" s="24"/>
    </row>
    <row r="35" spans="1:15" ht="12.75">
      <c r="A35" s="123" t="s">
        <v>473</v>
      </c>
      <c r="B35" s="98"/>
      <c r="C35" s="37"/>
      <c r="D35" s="19"/>
      <c r="E35" s="3"/>
      <c r="F35" s="19"/>
      <c r="G35" s="585" t="s">
        <v>561</v>
      </c>
      <c r="I35" s="87"/>
      <c r="J35" s="479"/>
      <c r="K35" s="37"/>
      <c r="L35" s="24"/>
      <c r="M35" s="123"/>
      <c r="N35" s="149"/>
      <c r="O35" s="24"/>
    </row>
    <row r="36" spans="1:15" ht="12.75">
      <c r="A36" s="123"/>
      <c r="B36" s="98"/>
      <c r="C36" s="37" t="s">
        <v>780</v>
      </c>
      <c r="D36" s="19"/>
      <c r="E36" s="3"/>
      <c r="F36" s="19"/>
      <c r="G36" s="585" t="s">
        <v>194</v>
      </c>
      <c r="I36" s="87"/>
      <c r="J36" s="479"/>
      <c r="K36" s="37"/>
      <c r="L36" s="24"/>
      <c r="M36" s="123"/>
      <c r="N36" s="149"/>
      <c r="O36" s="24"/>
    </row>
    <row r="37" spans="1:15" ht="12.75">
      <c r="A37" s="123"/>
      <c r="B37" s="98"/>
      <c r="C37" s="115" t="s">
        <v>1642</v>
      </c>
      <c r="D37" s="19"/>
      <c r="E37" s="87" t="s">
        <v>1438</v>
      </c>
      <c r="F37" s="19"/>
      <c r="G37" s="24"/>
      <c r="I37" s="87"/>
      <c r="J37" s="479"/>
      <c r="K37" s="37"/>
      <c r="L37" s="24"/>
      <c r="M37" s="123"/>
      <c r="N37" s="149"/>
      <c r="O37" s="24"/>
    </row>
    <row r="38" spans="1:15" ht="12.75">
      <c r="A38" s="123"/>
      <c r="B38" s="98"/>
      <c r="C38" s="37" t="s">
        <v>781</v>
      </c>
      <c r="D38" s="19"/>
      <c r="E38" s="87"/>
      <c r="F38" s="19"/>
      <c r="G38" s="24" t="s">
        <v>963</v>
      </c>
      <c r="I38" s="87"/>
      <c r="J38" s="479"/>
      <c r="K38" s="37"/>
      <c r="L38" s="24"/>
      <c r="M38" s="123"/>
      <c r="N38" s="149"/>
      <c r="O38" s="24"/>
    </row>
    <row r="39" spans="1:15" ht="12.75">
      <c r="A39" s="3"/>
      <c r="B39" s="98"/>
      <c r="C39" s="37" t="s">
        <v>188</v>
      </c>
      <c r="D39" s="19"/>
      <c r="E39" s="87"/>
      <c r="F39" s="19"/>
      <c r="G39" s="24" t="s">
        <v>254</v>
      </c>
      <c r="I39" s="87"/>
      <c r="J39" s="479"/>
      <c r="K39" s="37"/>
      <c r="L39" s="24"/>
      <c r="M39" s="123"/>
      <c r="N39" s="149"/>
      <c r="O39" s="24"/>
    </row>
    <row r="40" spans="1:15" ht="12.75">
      <c r="A40" s="3"/>
      <c r="B40" s="19"/>
      <c r="C40" s="141" t="s">
        <v>189</v>
      </c>
      <c r="D40" s="19"/>
      <c r="E40" s="87"/>
      <c r="F40" s="19"/>
      <c r="G40" s="24" t="s">
        <v>964</v>
      </c>
      <c r="I40" s="87"/>
      <c r="J40" s="479"/>
      <c r="K40" s="37"/>
      <c r="L40" s="24"/>
      <c r="M40" s="123"/>
      <c r="N40" s="149"/>
      <c r="O40" s="24"/>
    </row>
    <row r="41" spans="1:15" ht="12.75">
      <c r="A41" s="123" t="s">
        <v>196</v>
      </c>
      <c r="B41" s="19"/>
      <c r="C41" s="24"/>
      <c r="D41" s="19"/>
      <c r="E41" s="3"/>
      <c r="G41" s="37" t="s">
        <v>715</v>
      </c>
      <c r="I41" s="87"/>
      <c r="J41" s="479"/>
      <c r="K41" s="37"/>
      <c r="L41" s="24"/>
      <c r="M41" s="123"/>
      <c r="N41" s="149"/>
      <c r="O41" s="24"/>
    </row>
    <row r="42" spans="1:15" ht="12.75">
      <c r="A42" s="3"/>
      <c r="B42" s="19"/>
      <c r="C42" s="24" t="s">
        <v>782</v>
      </c>
      <c r="D42" s="19"/>
      <c r="E42" s="87" t="s">
        <v>547</v>
      </c>
      <c r="I42" s="87"/>
      <c r="J42" s="479"/>
      <c r="K42" s="37"/>
      <c r="L42" s="24"/>
      <c r="M42" s="123"/>
      <c r="N42" s="149"/>
      <c r="O42" s="24"/>
    </row>
    <row r="43" spans="1:15" ht="12.75">
      <c r="A43" s="123" t="s">
        <v>688</v>
      </c>
      <c r="B43" s="19"/>
      <c r="C43" s="24"/>
      <c r="D43" s="19"/>
      <c r="E43" s="3"/>
      <c r="G43" t="s">
        <v>965</v>
      </c>
      <c r="I43" s="87"/>
      <c r="J43" s="479"/>
      <c r="K43" s="37"/>
      <c r="L43" s="24"/>
      <c r="M43" s="123"/>
      <c r="N43" s="149"/>
      <c r="O43" s="24"/>
    </row>
    <row r="44" spans="1:15" ht="12.75">
      <c r="A44" s="3"/>
      <c r="B44" s="98"/>
      <c r="C44" s="115" t="s">
        <v>783</v>
      </c>
      <c r="D44" s="19"/>
      <c r="E44" s="3"/>
      <c r="F44" s="19"/>
      <c r="G44" s="585" t="s">
        <v>966</v>
      </c>
      <c r="I44" s="87"/>
      <c r="J44" s="479"/>
      <c r="K44" s="37"/>
      <c r="L44" s="24"/>
      <c r="M44" s="123"/>
      <c r="N44" s="149"/>
      <c r="O44" s="24"/>
    </row>
    <row r="45" spans="1:15" ht="12.75">
      <c r="A45" s="123"/>
      <c r="B45" s="98"/>
      <c r="C45" s="115" t="s">
        <v>784</v>
      </c>
      <c r="D45" s="19"/>
      <c r="E45" s="87" t="s">
        <v>244</v>
      </c>
      <c r="F45" s="19"/>
      <c r="G45" s="585"/>
      <c r="I45" s="87"/>
      <c r="J45" s="479"/>
      <c r="K45" s="37"/>
      <c r="L45" s="24"/>
      <c r="M45" s="123"/>
      <c r="N45" s="149"/>
      <c r="O45" s="24"/>
    </row>
    <row r="46" spans="1:15" ht="12.75">
      <c r="A46" s="123"/>
      <c r="B46" s="98"/>
      <c r="C46" s="115" t="s">
        <v>785</v>
      </c>
      <c r="D46" s="19"/>
      <c r="E46" s="3"/>
      <c r="F46" s="19"/>
      <c r="G46" s="585" t="s">
        <v>967</v>
      </c>
      <c r="I46" s="87"/>
      <c r="J46" s="479"/>
      <c r="K46" s="37"/>
      <c r="L46" s="24"/>
      <c r="M46" s="123"/>
      <c r="N46" s="149"/>
      <c r="O46" s="24"/>
    </row>
    <row r="47" spans="1:15" ht="12.75">
      <c r="A47" s="3"/>
      <c r="B47" s="98"/>
      <c r="C47" s="115" t="s">
        <v>601</v>
      </c>
      <c r="D47" s="19"/>
      <c r="E47" s="87" t="s">
        <v>968</v>
      </c>
      <c r="F47" s="19"/>
      <c r="G47" s="585"/>
      <c r="I47" s="87"/>
      <c r="J47" s="479"/>
      <c r="K47" s="37"/>
      <c r="L47" s="24"/>
      <c r="M47" s="123"/>
      <c r="N47" s="149"/>
      <c r="O47" s="24"/>
    </row>
    <row r="48" spans="1:15" ht="12.75">
      <c r="A48" s="87" t="s">
        <v>1033</v>
      </c>
      <c r="B48" s="98"/>
      <c r="C48" s="115"/>
      <c r="D48" s="19"/>
      <c r="E48" s="3"/>
      <c r="F48" s="19"/>
      <c r="G48" s="585" t="s">
        <v>969</v>
      </c>
      <c r="I48" s="87"/>
      <c r="J48" s="479"/>
      <c r="K48" s="37"/>
      <c r="L48" s="24"/>
      <c r="M48" s="123"/>
      <c r="N48" s="149"/>
      <c r="O48" s="24"/>
    </row>
    <row r="49" spans="1:15" ht="12.75">
      <c r="A49" s="123"/>
      <c r="B49" s="98"/>
      <c r="C49" s="37" t="s">
        <v>602</v>
      </c>
      <c r="D49" s="19"/>
      <c r="E49" s="87" t="s">
        <v>901</v>
      </c>
      <c r="F49" s="19"/>
      <c r="G49" s="585"/>
      <c r="I49" s="87"/>
      <c r="J49" s="479"/>
      <c r="K49" s="37"/>
      <c r="L49" s="24"/>
      <c r="M49" s="123"/>
      <c r="N49" s="149"/>
      <c r="O49" s="24"/>
    </row>
    <row r="50" spans="1:15" ht="12.75">
      <c r="A50" s="3"/>
      <c r="B50" s="19"/>
      <c r="C50" s="115" t="s">
        <v>603</v>
      </c>
      <c r="D50" s="19"/>
      <c r="E50" s="3"/>
      <c r="G50" t="s">
        <v>970</v>
      </c>
      <c r="I50" s="87"/>
      <c r="J50" s="479"/>
      <c r="K50" s="37"/>
      <c r="L50" s="24"/>
      <c r="M50" s="123"/>
      <c r="N50" s="149"/>
      <c r="O50" s="24"/>
    </row>
    <row r="51" spans="1:15" ht="12.75">
      <c r="A51" s="123" t="s">
        <v>659</v>
      </c>
      <c r="B51" s="98"/>
      <c r="C51" s="24"/>
      <c r="D51" s="19"/>
      <c r="E51" s="3"/>
      <c r="G51" s="65" t="s">
        <v>971</v>
      </c>
      <c r="I51" s="87"/>
      <c r="J51" s="479"/>
      <c r="K51" s="37"/>
      <c r="L51" s="24"/>
      <c r="M51" s="123"/>
      <c r="N51" s="149"/>
      <c r="O51" s="24"/>
    </row>
    <row r="52" spans="1:15" ht="12.75">
      <c r="A52" s="123"/>
      <c r="B52" s="98"/>
      <c r="C52" s="24" t="s">
        <v>562</v>
      </c>
      <c r="D52" s="19"/>
      <c r="E52" s="87" t="s">
        <v>902</v>
      </c>
      <c r="I52" s="87"/>
      <c r="J52" s="479"/>
      <c r="K52" s="37"/>
      <c r="L52" s="24"/>
      <c r="M52" s="123"/>
      <c r="N52" s="149"/>
      <c r="O52" s="24"/>
    </row>
    <row r="53" spans="1:15" ht="12.75">
      <c r="A53" s="123"/>
      <c r="B53" s="98"/>
      <c r="C53" s="37" t="s">
        <v>1248</v>
      </c>
      <c r="D53" s="19"/>
      <c r="E53" s="3"/>
      <c r="G53" s="65" t="s">
        <v>972</v>
      </c>
      <c r="I53" s="87"/>
      <c r="J53" s="479"/>
      <c r="K53" s="37"/>
      <c r="L53" s="24"/>
      <c r="M53" s="123"/>
      <c r="N53" s="149"/>
      <c r="O53" s="24"/>
    </row>
    <row r="54" spans="1:15" ht="12.75">
      <c r="A54" s="123"/>
      <c r="B54" s="98"/>
      <c r="C54" s="37" t="s">
        <v>564</v>
      </c>
      <c r="D54" s="19"/>
      <c r="E54" s="3"/>
      <c r="I54" s="87"/>
      <c r="J54" s="479"/>
      <c r="K54" s="37"/>
      <c r="L54" s="24"/>
      <c r="M54" s="123"/>
      <c r="N54" s="149"/>
      <c r="O54" s="24"/>
    </row>
    <row r="55" spans="1:15" ht="12.75">
      <c r="A55" s="123"/>
      <c r="B55" s="98"/>
      <c r="C55" s="37" t="s">
        <v>1250</v>
      </c>
      <c r="D55" s="19"/>
      <c r="E55" s="87" t="s">
        <v>974</v>
      </c>
      <c r="I55" s="87"/>
      <c r="J55" s="479"/>
      <c r="K55" s="37"/>
      <c r="L55" s="24"/>
      <c r="M55" s="123"/>
      <c r="N55" s="149"/>
      <c r="O55" s="24"/>
    </row>
    <row r="56" spans="1:15" ht="12.75">
      <c r="A56" s="123"/>
      <c r="B56" s="98"/>
      <c r="C56" s="37" t="s">
        <v>565</v>
      </c>
      <c r="D56" s="19"/>
      <c r="E56" s="3"/>
      <c r="G56" t="s">
        <v>975</v>
      </c>
      <c r="I56" s="87"/>
      <c r="J56" s="479"/>
      <c r="K56" s="37"/>
      <c r="L56" s="24"/>
      <c r="M56" s="123"/>
      <c r="N56" s="149"/>
      <c r="O56" s="24"/>
    </row>
    <row r="57" spans="1:15" ht="12.75">
      <c r="A57" s="123"/>
      <c r="B57" s="98"/>
      <c r="C57" s="37" t="s">
        <v>566</v>
      </c>
      <c r="D57" s="19"/>
      <c r="E57" s="3"/>
      <c r="G57" t="s">
        <v>976</v>
      </c>
      <c r="I57" s="87"/>
      <c r="J57" s="479"/>
      <c r="K57" s="37"/>
      <c r="L57" s="24"/>
      <c r="M57" s="123"/>
      <c r="N57" s="149"/>
      <c r="O57" s="24"/>
    </row>
    <row r="58" spans="1:15" ht="12.75">
      <c r="A58" s="3"/>
      <c r="B58" s="19"/>
      <c r="C58" s="37" t="s">
        <v>567</v>
      </c>
      <c r="D58" s="19"/>
      <c r="E58" s="3"/>
      <c r="G58" t="s">
        <v>977</v>
      </c>
      <c r="I58" s="87"/>
      <c r="J58" s="479"/>
      <c r="K58" s="37"/>
      <c r="L58" s="24"/>
      <c r="M58" s="123"/>
      <c r="N58" s="149"/>
      <c r="O58" s="24"/>
    </row>
    <row r="59" spans="1:15" ht="12.75">
      <c r="A59" s="3"/>
      <c r="B59" s="19"/>
      <c r="C59" s="37" t="s">
        <v>786</v>
      </c>
      <c r="D59" s="19"/>
      <c r="E59" s="87"/>
      <c r="F59" s="19"/>
      <c r="G59" s="24" t="s">
        <v>978</v>
      </c>
      <c r="I59" s="87"/>
      <c r="J59" s="479"/>
      <c r="K59" s="37"/>
      <c r="L59" s="24"/>
      <c r="M59" s="123"/>
      <c r="N59" s="149"/>
      <c r="O59" s="24"/>
    </row>
    <row r="60" spans="1:15" ht="12.75">
      <c r="A60" s="3"/>
      <c r="B60" s="19"/>
      <c r="C60" s="37" t="s">
        <v>973</v>
      </c>
      <c r="D60" s="19"/>
      <c r="E60" s="87"/>
      <c r="F60" s="19"/>
      <c r="G60" s="24" t="s">
        <v>979</v>
      </c>
      <c r="I60" s="87"/>
      <c r="J60" s="479"/>
      <c r="K60" s="37"/>
      <c r="L60" s="24"/>
      <c r="M60" s="123"/>
      <c r="N60" s="149"/>
      <c r="O60" s="24"/>
    </row>
    <row r="61" spans="1:15" ht="12.75">
      <c r="A61" s="3"/>
      <c r="B61" s="19"/>
      <c r="C61" s="37" t="s">
        <v>569</v>
      </c>
      <c r="D61" s="19"/>
      <c r="E61" s="3"/>
      <c r="F61" s="19"/>
      <c r="G61" s="24" t="s">
        <v>980</v>
      </c>
      <c r="I61" s="87"/>
      <c r="J61" s="479"/>
      <c r="K61" s="37"/>
      <c r="L61" s="24"/>
      <c r="M61" s="123"/>
      <c r="N61" s="149"/>
      <c r="O61" s="24"/>
    </row>
    <row r="62" spans="1:15" ht="12.75">
      <c r="A62" s="3"/>
      <c r="B62" s="19"/>
      <c r="C62" s="37" t="s">
        <v>437</v>
      </c>
      <c r="D62" s="19"/>
      <c r="E62" s="3"/>
      <c r="F62" s="19"/>
      <c r="G62" s="24" t="s">
        <v>981</v>
      </c>
      <c r="I62" s="87"/>
      <c r="J62" s="479"/>
      <c r="K62" s="37"/>
      <c r="L62" s="24"/>
      <c r="M62" s="123"/>
      <c r="N62" s="149"/>
      <c r="O62" s="24"/>
    </row>
    <row r="63" spans="1:15" ht="12.75">
      <c r="A63" s="87" t="s">
        <v>190</v>
      </c>
      <c r="B63" s="98"/>
      <c r="C63" s="141"/>
      <c r="D63" s="19"/>
      <c r="E63" s="3"/>
      <c r="F63" s="19"/>
      <c r="G63" s="24" t="s">
        <v>1550</v>
      </c>
      <c r="I63" s="87"/>
      <c r="J63" s="479"/>
      <c r="K63" s="37"/>
      <c r="L63" s="24"/>
      <c r="M63" s="123"/>
      <c r="N63" s="149"/>
      <c r="O63" s="24"/>
    </row>
    <row r="64" spans="1:31" ht="12.75">
      <c r="A64" s="123"/>
      <c r="B64" s="98"/>
      <c r="C64" s="37" t="s">
        <v>857</v>
      </c>
      <c r="D64" s="508"/>
      <c r="E64" s="3"/>
      <c r="F64" s="19"/>
      <c r="G64" s="24" t="s">
        <v>982</v>
      </c>
      <c r="I64" s="328"/>
      <c r="J64" s="149">
        <v>5</v>
      </c>
      <c r="K64" s="37" t="s">
        <v>468</v>
      </c>
      <c r="L64" s="115"/>
      <c r="M64" s="3"/>
      <c r="N64" s="149">
        <v>1</v>
      </c>
      <c r="O64" s="37" t="s">
        <v>179</v>
      </c>
      <c r="P64" s="19"/>
      <c r="Q64" s="19"/>
      <c r="R64" s="19"/>
      <c r="S64" s="19"/>
      <c r="T64" s="19"/>
      <c r="U64" s="19"/>
      <c r="V64" s="19"/>
      <c r="X64" s="19"/>
      <c r="Y64" s="19"/>
      <c r="Z64" s="19"/>
      <c r="AA64" s="19"/>
      <c r="AB64" s="19"/>
      <c r="AC64" s="19"/>
      <c r="AD64" s="19"/>
      <c r="AE64" s="19"/>
    </row>
    <row r="65" spans="1:31" ht="12.75">
      <c r="A65" s="3"/>
      <c r="B65" s="19"/>
      <c r="C65" s="141" t="s">
        <v>1252</v>
      </c>
      <c r="D65" s="508"/>
      <c r="E65" s="3"/>
      <c r="F65" s="19"/>
      <c r="G65" s="24" t="s">
        <v>983</v>
      </c>
      <c r="I65" s="123" t="s">
        <v>1259</v>
      </c>
      <c r="J65" s="149"/>
      <c r="K65" s="37"/>
      <c r="L65" s="115"/>
      <c r="M65" s="3"/>
      <c r="N65" s="149">
        <v>2</v>
      </c>
      <c r="O65" s="37" t="s">
        <v>182</v>
      </c>
      <c r="P65" s="19"/>
      <c r="Q65" s="19"/>
      <c r="R65" s="19"/>
      <c r="S65" s="19"/>
      <c r="T65" s="19"/>
      <c r="U65" s="19"/>
      <c r="V65" s="19"/>
      <c r="X65" s="19"/>
      <c r="Y65" s="19"/>
      <c r="Z65" s="19"/>
      <c r="AA65" s="19"/>
      <c r="AB65" s="19"/>
      <c r="AC65" s="19"/>
      <c r="AD65" s="19"/>
      <c r="AE65" s="19"/>
    </row>
    <row r="66" spans="1:31" ht="12.75">
      <c r="A66" s="3"/>
      <c r="B66" s="19"/>
      <c r="C66" s="141" t="s">
        <v>1253</v>
      </c>
      <c r="D66" s="508"/>
      <c r="E66" s="3"/>
      <c r="F66" s="19"/>
      <c r="G66" s="24" t="s">
        <v>984</v>
      </c>
      <c r="I66" s="328"/>
      <c r="J66" s="149">
        <v>1</v>
      </c>
      <c r="K66" s="37" t="s">
        <v>179</v>
      </c>
      <c r="L66" s="115"/>
      <c r="M66" s="3"/>
      <c r="N66" s="149">
        <v>3</v>
      </c>
      <c r="O66" s="115" t="s">
        <v>183</v>
      </c>
      <c r="P66" s="19"/>
      <c r="Q66" s="19"/>
      <c r="R66" s="19"/>
      <c r="S66" s="19"/>
      <c r="T66" s="19"/>
      <c r="U66" s="19"/>
      <c r="V66" s="19"/>
      <c r="X66" s="19"/>
      <c r="Y66" s="19"/>
      <c r="Z66" s="19"/>
      <c r="AA66" s="19"/>
      <c r="AB66" s="19"/>
      <c r="AC66" s="19"/>
      <c r="AD66" s="19"/>
      <c r="AE66" s="19"/>
    </row>
    <row r="67" spans="1:31" ht="12.75">
      <c r="A67" s="3"/>
      <c r="B67" s="19"/>
      <c r="C67" s="141" t="s">
        <v>861</v>
      </c>
      <c r="D67" s="508"/>
      <c r="E67" s="123"/>
      <c r="F67" s="98"/>
      <c r="G67" s="24" t="s">
        <v>985</v>
      </c>
      <c r="I67" s="328"/>
      <c r="J67" s="149"/>
      <c r="K67" s="37"/>
      <c r="L67" s="115"/>
      <c r="M67" s="3"/>
      <c r="N67" s="149"/>
      <c r="O67" s="115"/>
      <c r="P67" s="19"/>
      <c r="Q67" s="19"/>
      <c r="R67" s="19"/>
      <c r="S67" s="19"/>
      <c r="T67" s="19"/>
      <c r="U67" s="19"/>
      <c r="V67" s="19"/>
      <c r="X67" s="19"/>
      <c r="Y67" s="19"/>
      <c r="Z67" s="19"/>
      <c r="AA67" s="19"/>
      <c r="AB67" s="19"/>
      <c r="AC67" s="19"/>
      <c r="AD67" s="19"/>
      <c r="AE67" s="19"/>
    </row>
    <row r="68" spans="1:31" ht="12.75">
      <c r="A68" s="3"/>
      <c r="B68" s="19"/>
      <c r="C68" s="141" t="s">
        <v>787</v>
      </c>
      <c r="D68" s="508"/>
      <c r="E68" s="3"/>
      <c r="F68" s="98"/>
      <c r="G68" s="37" t="s">
        <v>986</v>
      </c>
      <c r="I68" s="328"/>
      <c r="J68" s="149"/>
      <c r="K68" s="37"/>
      <c r="L68" s="115"/>
      <c r="M68" s="3"/>
      <c r="N68" s="149"/>
      <c r="O68" s="115"/>
      <c r="P68" s="19"/>
      <c r="Q68" s="19"/>
      <c r="R68" s="19"/>
      <c r="S68" s="19"/>
      <c r="T68" s="19"/>
      <c r="U68" s="19"/>
      <c r="V68" s="19"/>
      <c r="X68" s="19"/>
      <c r="Y68" s="19"/>
      <c r="Z68" s="19"/>
      <c r="AA68" s="19"/>
      <c r="AB68" s="19"/>
      <c r="AC68" s="19"/>
      <c r="AD68" s="19"/>
      <c r="AE68" s="19"/>
    </row>
    <row r="69" spans="1:31" ht="12.75">
      <c r="A69" s="3"/>
      <c r="B69" s="19"/>
      <c r="C69" s="141" t="s">
        <v>439</v>
      </c>
      <c r="D69" s="508"/>
      <c r="E69" s="123"/>
      <c r="F69" s="98"/>
      <c r="G69" s="37" t="s">
        <v>987</v>
      </c>
      <c r="I69" s="328"/>
      <c r="J69" s="149"/>
      <c r="K69" s="37"/>
      <c r="L69" s="115"/>
      <c r="M69" s="3"/>
      <c r="N69" s="149"/>
      <c r="O69" s="115"/>
      <c r="P69" s="19"/>
      <c r="Q69" s="19"/>
      <c r="R69" s="19"/>
      <c r="S69" s="19"/>
      <c r="T69" s="19"/>
      <c r="U69" s="19"/>
      <c r="V69" s="19"/>
      <c r="X69" s="19"/>
      <c r="Y69" s="19"/>
      <c r="Z69" s="19"/>
      <c r="AA69" s="19"/>
      <c r="AB69" s="19"/>
      <c r="AC69" s="19"/>
      <c r="AD69" s="19"/>
      <c r="AE69" s="19"/>
    </row>
    <row r="70" spans="1:31" ht="12.75">
      <c r="A70" s="3"/>
      <c r="B70" s="19"/>
      <c r="C70" s="37" t="s">
        <v>788</v>
      </c>
      <c r="D70" s="508"/>
      <c r="E70" s="123"/>
      <c r="F70" s="98"/>
      <c r="G70" s="24" t="s">
        <v>988</v>
      </c>
      <c r="I70" s="328"/>
      <c r="J70" s="149"/>
      <c r="K70" s="37"/>
      <c r="L70" s="115"/>
      <c r="M70" s="3"/>
      <c r="N70" s="149"/>
      <c r="O70" s="115"/>
      <c r="P70" s="19"/>
      <c r="Q70" s="19"/>
      <c r="R70" s="19"/>
      <c r="S70" s="19"/>
      <c r="T70" s="19"/>
      <c r="U70" s="19"/>
      <c r="V70" s="19"/>
      <c r="X70" s="19"/>
      <c r="Y70" s="19"/>
      <c r="Z70" s="19"/>
      <c r="AA70" s="19"/>
      <c r="AB70" s="19"/>
      <c r="AC70" s="19"/>
      <c r="AD70" s="19"/>
      <c r="AE70" s="19"/>
    </row>
    <row r="71" spans="1:31" ht="12.75">
      <c r="A71" s="3"/>
      <c r="B71" s="19"/>
      <c r="C71" s="141" t="s">
        <v>604</v>
      </c>
      <c r="D71" s="508"/>
      <c r="E71" s="123"/>
      <c r="F71" s="98"/>
      <c r="G71" s="37" t="s">
        <v>989</v>
      </c>
      <c r="I71" s="328"/>
      <c r="J71" s="149"/>
      <c r="K71" s="37"/>
      <c r="L71" s="115"/>
      <c r="M71" s="3"/>
      <c r="N71" s="149"/>
      <c r="O71" s="115"/>
      <c r="P71" s="19"/>
      <c r="Q71" s="19"/>
      <c r="R71" s="19"/>
      <c r="S71" s="19"/>
      <c r="T71" s="19"/>
      <c r="U71" s="19"/>
      <c r="V71" s="19"/>
      <c r="X71" s="19"/>
      <c r="Y71" s="19"/>
      <c r="Z71" s="19"/>
      <c r="AA71" s="19"/>
      <c r="AB71" s="19"/>
      <c r="AC71" s="19"/>
      <c r="AD71" s="19"/>
      <c r="AE71" s="19"/>
    </row>
    <row r="72" spans="1:31" ht="12.75">
      <c r="A72" s="3"/>
      <c r="B72" s="19"/>
      <c r="C72" s="141" t="s">
        <v>200</v>
      </c>
      <c r="D72" s="508"/>
      <c r="E72" s="123" t="s">
        <v>990</v>
      </c>
      <c r="F72" s="98"/>
      <c r="G72" s="146"/>
      <c r="I72" s="328"/>
      <c r="J72" s="149"/>
      <c r="K72" s="37"/>
      <c r="L72" s="115"/>
      <c r="M72" s="3"/>
      <c r="N72" s="149"/>
      <c r="O72" s="115"/>
      <c r="P72" s="19"/>
      <c r="Q72" s="19"/>
      <c r="R72" s="19"/>
      <c r="S72" s="19"/>
      <c r="T72" s="19"/>
      <c r="U72" s="19"/>
      <c r="V72" s="19"/>
      <c r="X72" s="19"/>
      <c r="Y72" s="19"/>
      <c r="Z72" s="19"/>
      <c r="AA72" s="19"/>
      <c r="AB72" s="19"/>
      <c r="AC72" s="19"/>
      <c r="AD72" s="19"/>
      <c r="AE72" s="19"/>
    </row>
    <row r="73" spans="1:31" ht="12.75">
      <c r="A73" s="3"/>
      <c r="B73" s="19"/>
      <c r="C73" s="141" t="s">
        <v>1254</v>
      </c>
      <c r="D73" s="115"/>
      <c r="E73" s="24"/>
      <c r="F73" s="98"/>
      <c r="G73" s="146" t="s">
        <v>967</v>
      </c>
      <c r="I73" s="328"/>
      <c r="J73" s="149"/>
      <c r="K73" s="37"/>
      <c r="L73" s="115"/>
      <c r="M73" s="3"/>
      <c r="N73" s="149"/>
      <c r="O73" s="115"/>
      <c r="P73" s="19"/>
      <c r="Q73" s="19"/>
      <c r="R73" s="19"/>
      <c r="S73" s="19"/>
      <c r="T73" s="19"/>
      <c r="U73" s="19"/>
      <c r="V73" s="19"/>
      <c r="X73" s="19"/>
      <c r="Y73" s="19"/>
      <c r="Z73" s="19"/>
      <c r="AA73" s="19"/>
      <c r="AB73" s="19"/>
      <c r="AC73" s="19"/>
      <c r="AD73" s="19"/>
      <c r="AE73" s="19"/>
    </row>
    <row r="74" spans="1:31" ht="12.75">
      <c r="A74" s="3"/>
      <c r="B74" s="19"/>
      <c r="C74" s="141" t="s">
        <v>191</v>
      </c>
      <c r="D74" s="115"/>
      <c r="E74" s="676"/>
      <c r="F74" s="98"/>
      <c r="G74" s="37" t="s">
        <v>992</v>
      </c>
      <c r="I74" s="328"/>
      <c r="J74" s="149"/>
      <c r="K74" s="37"/>
      <c r="L74" s="115"/>
      <c r="M74" s="3"/>
      <c r="N74" s="149"/>
      <c r="O74" s="115"/>
      <c r="P74" s="19"/>
      <c r="Q74" s="19"/>
      <c r="R74" s="19"/>
      <c r="S74" s="19"/>
      <c r="T74" s="19"/>
      <c r="U74" s="19"/>
      <c r="V74" s="19"/>
      <c r="X74" s="19"/>
      <c r="Y74" s="19"/>
      <c r="Z74" s="19"/>
      <c r="AA74" s="19"/>
      <c r="AB74" s="19"/>
      <c r="AC74" s="19"/>
      <c r="AD74" s="19"/>
      <c r="AE74" s="19"/>
    </row>
    <row r="75" spans="1:31" ht="12.75">
      <c r="A75" s="3"/>
      <c r="B75" s="19"/>
      <c r="C75" s="141" t="s">
        <v>789</v>
      </c>
      <c r="D75" s="115"/>
      <c r="E75" s="676"/>
      <c r="F75" s="98"/>
      <c r="G75" s="37" t="s">
        <v>993</v>
      </c>
      <c r="I75" s="328"/>
      <c r="J75" s="149"/>
      <c r="K75" s="37"/>
      <c r="L75" s="115"/>
      <c r="M75" s="3"/>
      <c r="N75" s="149"/>
      <c r="O75" s="115"/>
      <c r="P75" s="19"/>
      <c r="Q75" s="19"/>
      <c r="R75" s="19"/>
      <c r="S75" s="19"/>
      <c r="T75" s="19"/>
      <c r="U75" s="19"/>
      <c r="V75" s="19"/>
      <c r="X75" s="19"/>
      <c r="Y75" s="19"/>
      <c r="Z75" s="19"/>
      <c r="AA75" s="19"/>
      <c r="AB75" s="19"/>
      <c r="AC75" s="19"/>
      <c r="AD75" s="19"/>
      <c r="AE75" s="19"/>
    </row>
    <row r="76" spans="1:31" ht="12.75">
      <c r="A76" s="3"/>
      <c r="B76" s="19"/>
      <c r="C76" s="141" t="s">
        <v>790</v>
      </c>
      <c r="D76" s="115"/>
      <c r="E76" s="676"/>
      <c r="F76" s="98"/>
      <c r="G76" s="37" t="s">
        <v>994</v>
      </c>
      <c r="I76" s="328"/>
      <c r="J76" s="149">
        <v>2</v>
      </c>
      <c r="K76" s="37" t="s">
        <v>180</v>
      </c>
      <c r="L76" s="115"/>
      <c r="M76" s="3"/>
      <c r="N76" s="149">
        <v>4</v>
      </c>
      <c r="O76" s="115" t="s">
        <v>184</v>
      </c>
      <c r="P76" s="19"/>
      <c r="Q76" s="19"/>
      <c r="R76" s="19"/>
      <c r="S76" s="19"/>
      <c r="T76" s="19"/>
      <c r="U76" s="19"/>
      <c r="V76" s="99"/>
      <c r="W76" s="98"/>
      <c r="Y76" s="19"/>
      <c r="Z76" s="19"/>
      <c r="AA76" s="19"/>
      <c r="AB76" s="19"/>
      <c r="AC76" s="19"/>
      <c r="AD76" s="19"/>
      <c r="AE76" s="19"/>
    </row>
    <row r="77" spans="1:31" ht="12.75">
      <c r="A77" s="87" t="s">
        <v>192</v>
      </c>
      <c r="B77" s="19"/>
      <c r="C77" s="24"/>
      <c r="D77" s="115"/>
      <c r="E77" s="100" t="s">
        <v>991</v>
      </c>
      <c r="F77" s="98"/>
      <c r="G77" s="24"/>
      <c r="I77" s="328"/>
      <c r="J77" s="149">
        <v>3</v>
      </c>
      <c r="K77" s="37" t="s">
        <v>181</v>
      </c>
      <c r="L77" s="115"/>
      <c r="M77" s="3"/>
      <c r="N77" s="149">
        <v>5</v>
      </c>
      <c r="O77" s="115" t="s">
        <v>185</v>
      </c>
      <c r="P77" s="19"/>
      <c r="Q77" s="19"/>
      <c r="R77" s="19"/>
      <c r="S77" s="19"/>
      <c r="T77" s="19"/>
      <c r="U77" s="19"/>
      <c r="V77" s="99"/>
      <c r="W77" s="98"/>
      <c r="Y77" s="19"/>
      <c r="Z77" s="19"/>
      <c r="AA77" s="19"/>
      <c r="AB77" s="19"/>
      <c r="AC77" s="19"/>
      <c r="AD77" s="19"/>
      <c r="AE77" s="19"/>
    </row>
    <row r="78" spans="1:31" ht="12.75">
      <c r="A78" s="3"/>
      <c r="B78" s="19"/>
      <c r="C78" s="37" t="s">
        <v>1019</v>
      </c>
      <c r="D78" s="115"/>
      <c r="E78" s="24"/>
      <c r="F78" s="98"/>
      <c r="G78" s="24" t="s">
        <v>995</v>
      </c>
      <c r="I78" s="328"/>
      <c r="J78" s="149">
        <v>4</v>
      </c>
      <c r="K78" s="37" t="s">
        <v>182</v>
      </c>
      <c r="L78" s="115"/>
      <c r="M78" s="3"/>
      <c r="N78" s="149">
        <v>6</v>
      </c>
      <c r="O78" s="115" t="s">
        <v>469</v>
      </c>
      <c r="P78" s="19"/>
      <c r="Q78" s="19"/>
      <c r="R78" s="19"/>
      <c r="S78" s="19"/>
      <c r="T78" s="19"/>
      <c r="U78" s="19"/>
      <c r="V78" s="99"/>
      <c r="W78" s="98"/>
      <c r="Y78" s="19"/>
      <c r="Z78" s="19"/>
      <c r="AA78" s="19"/>
      <c r="AB78" s="19"/>
      <c r="AC78" s="19"/>
      <c r="AD78" s="19"/>
      <c r="AE78" s="19"/>
    </row>
    <row r="79" spans="1:31" ht="12.75">
      <c r="A79" s="3"/>
      <c r="B79" s="19"/>
      <c r="C79" s="37" t="s">
        <v>939</v>
      </c>
      <c r="D79" s="115"/>
      <c r="E79" s="100"/>
      <c r="F79" s="98"/>
      <c r="G79" s="24" t="s">
        <v>996</v>
      </c>
      <c r="I79" s="3"/>
      <c r="J79" s="149">
        <v>5</v>
      </c>
      <c r="K79" s="115" t="s">
        <v>183</v>
      </c>
      <c r="L79" s="115"/>
      <c r="M79" s="87"/>
      <c r="N79" s="149">
        <v>7</v>
      </c>
      <c r="O79" s="115" t="s">
        <v>471</v>
      </c>
      <c r="P79" s="19"/>
      <c r="Q79" s="19"/>
      <c r="R79" s="19"/>
      <c r="S79" s="19"/>
      <c r="T79" s="19"/>
      <c r="U79" s="19"/>
      <c r="V79" s="99"/>
      <c r="W79" s="98"/>
      <c r="Y79" s="19"/>
      <c r="Z79" s="19"/>
      <c r="AA79" s="19"/>
      <c r="AB79" s="19"/>
      <c r="AC79" s="19"/>
      <c r="AD79" s="19"/>
      <c r="AE79" s="19"/>
    </row>
    <row r="80" spans="1:31" ht="12.75">
      <c r="A80" s="3"/>
      <c r="B80" s="19"/>
      <c r="C80" s="37" t="s">
        <v>1018</v>
      </c>
      <c r="D80" s="115"/>
      <c r="E80" s="100"/>
      <c r="F80" s="98"/>
      <c r="G80" s="24" t="s">
        <v>997</v>
      </c>
      <c r="I80" s="3"/>
      <c r="J80" s="149"/>
      <c r="K80" s="115"/>
      <c r="L80" s="115"/>
      <c r="M80" s="87"/>
      <c r="N80" s="149"/>
      <c r="O80" s="115"/>
      <c r="P80" s="19"/>
      <c r="Q80" s="19"/>
      <c r="R80" s="19"/>
      <c r="S80" s="19"/>
      <c r="T80" s="19"/>
      <c r="U80" s="19"/>
      <c r="V80" s="99"/>
      <c r="W80" s="98"/>
      <c r="Y80" s="19"/>
      <c r="Z80" s="19"/>
      <c r="AA80" s="19"/>
      <c r="AB80" s="19"/>
      <c r="AC80" s="19"/>
      <c r="AD80" s="19"/>
      <c r="AE80" s="19"/>
    </row>
    <row r="81" spans="1:31" ht="12.75">
      <c r="A81" s="3"/>
      <c r="B81" s="19"/>
      <c r="C81" s="37" t="s">
        <v>614</v>
      </c>
      <c r="D81" s="115"/>
      <c r="E81" s="100"/>
      <c r="F81" s="98"/>
      <c r="G81" s="24" t="s">
        <v>998</v>
      </c>
      <c r="I81" s="3"/>
      <c r="J81" s="149"/>
      <c r="K81" s="115"/>
      <c r="L81" s="115"/>
      <c r="M81" s="87"/>
      <c r="N81" s="149"/>
      <c r="O81" s="115"/>
      <c r="P81" s="19"/>
      <c r="Q81" s="19"/>
      <c r="R81" s="19"/>
      <c r="S81" s="19"/>
      <c r="T81" s="19"/>
      <c r="U81" s="19"/>
      <c r="V81" s="99"/>
      <c r="W81" s="98"/>
      <c r="Y81" s="19"/>
      <c r="Z81" s="19"/>
      <c r="AA81" s="19"/>
      <c r="AB81" s="19"/>
      <c r="AC81" s="19"/>
      <c r="AD81" s="19"/>
      <c r="AE81" s="19"/>
    </row>
    <row r="82" spans="1:31" ht="12.75">
      <c r="A82" s="3"/>
      <c r="B82" s="19"/>
      <c r="C82" s="532" t="s">
        <v>940</v>
      </c>
      <c r="D82" s="115"/>
      <c r="E82" s="100"/>
      <c r="F82" s="98"/>
      <c r="G82" s="24" t="s">
        <v>570</v>
      </c>
      <c r="I82" s="123"/>
      <c r="J82" s="149">
        <v>6</v>
      </c>
      <c r="K82" s="115" t="s">
        <v>184</v>
      </c>
      <c r="L82" s="115"/>
      <c r="M82" s="87"/>
      <c r="N82" s="149">
        <v>8</v>
      </c>
      <c r="O82" s="115" t="s">
        <v>472</v>
      </c>
      <c r="P82" s="19"/>
      <c r="Q82" s="19"/>
      <c r="R82" s="19"/>
      <c r="S82" s="19"/>
      <c r="T82" s="19"/>
      <c r="U82" s="19"/>
      <c r="V82" s="99"/>
      <c r="W82" s="98"/>
      <c r="Y82" s="19"/>
      <c r="Z82" s="19"/>
      <c r="AA82" s="19"/>
      <c r="AB82" s="19"/>
      <c r="AC82" s="19"/>
      <c r="AD82" s="19"/>
      <c r="AE82" s="19"/>
    </row>
    <row r="83" spans="1:31" ht="12.75">
      <c r="A83" s="3"/>
      <c r="B83" s="19"/>
      <c r="C83" s="37" t="s">
        <v>605</v>
      </c>
      <c r="D83" s="115"/>
      <c r="E83" s="100"/>
      <c r="F83" s="98"/>
      <c r="G83" s="146" t="s">
        <v>999</v>
      </c>
      <c r="I83" s="123"/>
      <c r="J83" s="149">
        <v>7</v>
      </c>
      <c r="K83" s="115" t="s">
        <v>185</v>
      </c>
      <c r="L83" s="115"/>
      <c r="M83" s="3"/>
      <c r="N83" s="149">
        <v>9</v>
      </c>
      <c r="O83" s="115" t="s">
        <v>186</v>
      </c>
      <c r="P83" s="19"/>
      <c r="Q83" s="19"/>
      <c r="R83" s="19"/>
      <c r="S83" s="19"/>
      <c r="T83" s="19"/>
      <c r="U83" s="19"/>
      <c r="V83" s="99"/>
      <c r="W83" s="98"/>
      <c r="Y83" s="19"/>
      <c r="Z83" s="19"/>
      <c r="AA83" s="19"/>
      <c r="AB83" s="19"/>
      <c r="AC83" s="19"/>
      <c r="AD83" s="19"/>
      <c r="AE83" s="19"/>
    </row>
    <row r="84" spans="1:31" ht="12.75">
      <c r="A84" s="3"/>
      <c r="B84" s="19"/>
      <c r="C84" s="37" t="s">
        <v>941</v>
      </c>
      <c r="D84" s="115"/>
      <c r="E84" s="24"/>
      <c r="F84" s="98"/>
      <c r="G84" s="146" t="s">
        <v>1000</v>
      </c>
      <c r="I84" s="123"/>
      <c r="J84" s="149"/>
      <c r="K84" s="115"/>
      <c r="L84" s="115"/>
      <c r="M84" s="3"/>
      <c r="N84" s="149"/>
      <c r="O84" s="115"/>
      <c r="P84" s="19"/>
      <c r="Q84" s="19"/>
      <c r="R84" s="19"/>
      <c r="S84" s="19"/>
      <c r="T84" s="19"/>
      <c r="U84" s="19"/>
      <c r="V84" s="99"/>
      <c r="W84" s="98"/>
      <c r="Y84" s="19"/>
      <c r="Z84" s="19"/>
      <c r="AA84" s="19"/>
      <c r="AB84" s="19"/>
      <c r="AC84" s="19"/>
      <c r="AD84" s="19"/>
      <c r="AE84" s="19"/>
    </row>
    <row r="85" spans="1:31" ht="12.75">
      <c r="A85" s="3"/>
      <c r="B85" s="19"/>
      <c r="C85" s="24" t="s">
        <v>1255</v>
      </c>
      <c r="D85" s="115"/>
      <c r="E85" s="100"/>
      <c r="F85" s="98"/>
      <c r="G85" s="146" t="s">
        <v>1001</v>
      </c>
      <c r="I85" s="123"/>
      <c r="J85" s="149"/>
      <c r="K85" s="115"/>
      <c r="L85" s="115"/>
      <c r="M85" s="3"/>
      <c r="N85" s="149"/>
      <c r="O85" s="115"/>
      <c r="P85" s="19"/>
      <c r="Q85" s="19"/>
      <c r="R85" s="19"/>
      <c r="S85" s="19"/>
      <c r="T85" s="19"/>
      <c r="U85" s="19"/>
      <c r="V85" s="99"/>
      <c r="W85" s="98"/>
      <c r="Y85" s="19"/>
      <c r="Z85" s="19"/>
      <c r="AA85" s="19"/>
      <c r="AB85" s="19"/>
      <c r="AC85" s="19"/>
      <c r="AD85" s="19"/>
      <c r="AE85" s="19"/>
    </row>
    <row r="86" spans="1:31" ht="12.75">
      <c r="A86" s="3"/>
      <c r="B86" s="19"/>
      <c r="C86" s="37" t="s">
        <v>942</v>
      </c>
      <c r="D86" s="508"/>
      <c r="E86" s="87" t="s">
        <v>680</v>
      </c>
      <c r="F86" s="98"/>
      <c r="G86" s="146"/>
      <c r="I86" s="123"/>
      <c r="J86" s="149"/>
      <c r="K86" s="115"/>
      <c r="L86" s="115"/>
      <c r="M86" s="3"/>
      <c r="N86" s="149"/>
      <c r="O86" s="115"/>
      <c r="P86" s="19"/>
      <c r="Q86" s="19"/>
      <c r="R86" s="19"/>
      <c r="S86" s="19"/>
      <c r="T86" s="19"/>
      <c r="U86" s="19"/>
      <c r="V86" s="99"/>
      <c r="W86" s="98"/>
      <c r="Y86" s="19"/>
      <c r="Z86" s="19"/>
      <c r="AA86" s="19"/>
      <c r="AB86" s="19"/>
      <c r="AC86" s="19"/>
      <c r="AD86" s="19"/>
      <c r="AE86" s="19"/>
    </row>
    <row r="87" spans="1:31" ht="12.75">
      <c r="A87" s="87" t="s">
        <v>193</v>
      </c>
      <c r="B87" s="98"/>
      <c r="C87" s="37"/>
      <c r="D87" s="508"/>
      <c r="E87" s="87"/>
      <c r="F87" s="98"/>
      <c r="G87" s="146" t="s">
        <v>1002</v>
      </c>
      <c r="I87" s="123"/>
      <c r="J87" s="149"/>
      <c r="K87" s="115"/>
      <c r="L87" s="115"/>
      <c r="M87" s="3"/>
      <c r="N87" s="149"/>
      <c r="O87" s="115"/>
      <c r="P87" s="19"/>
      <c r="Q87" s="19"/>
      <c r="R87" s="19"/>
      <c r="S87" s="19"/>
      <c r="T87" s="19"/>
      <c r="U87" s="19"/>
      <c r="V87" s="99"/>
      <c r="W87" s="98"/>
      <c r="Y87" s="19"/>
      <c r="Z87" s="19"/>
      <c r="AA87" s="19"/>
      <c r="AB87" s="19"/>
      <c r="AC87" s="19"/>
      <c r="AD87" s="19"/>
      <c r="AE87" s="19"/>
    </row>
    <row r="88" spans="1:31" ht="12.75">
      <c r="A88" s="87"/>
      <c r="B88" s="98"/>
      <c r="C88" s="37" t="s">
        <v>943</v>
      </c>
      <c r="D88" s="508"/>
      <c r="E88" s="87"/>
      <c r="F88" s="98"/>
      <c r="G88" s="146" t="s">
        <v>1257</v>
      </c>
      <c r="I88" s="123"/>
      <c r="J88" s="149">
        <v>8</v>
      </c>
      <c r="K88" s="115" t="s">
        <v>469</v>
      </c>
      <c r="L88" s="115"/>
      <c r="M88" s="3"/>
      <c r="N88" s="149">
        <v>10</v>
      </c>
      <c r="O88" s="115" t="s">
        <v>187</v>
      </c>
      <c r="P88" s="19"/>
      <c r="Q88" s="19"/>
      <c r="R88" s="19"/>
      <c r="S88" s="19"/>
      <c r="T88" s="19"/>
      <c r="U88" s="19"/>
      <c r="V88" s="99"/>
      <c r="W88" s="98"/>
      <c r="Y88" s="19"/>
      <c r="Z88" s="19"/>
      <c r="AA88" s="19"/>
      <c r="AB88" s="19"/>
      <c r="AC88" s="19"/>
      <c r="AD88" s="19"/>
      <c r="AE88" s="19"/>
    </row>
    <row r="89" spans="1:31" ht="12.75">
      <c r="A89" s="80"/>
      <c r="B89" s="92"/>
      <c r="C89" s="142" t="s">
        <v>944</v>
      </c>
      <c r="D89" s="508"/>
      <c r="E89" s="7"/>
      <c r="F89" s="275"/>
      <c r="G89" s="275"/>
      <c r="I89" s="123"/>
      <c r="J89" s="149"/>
      <c r="K89" s="115"/>
      <c r="L89" s="115"/>
      <c r="M89" s="3"/>
      <c r="N89" s="149"/>
      <c r="O89" s="115"/>
      <c r="P89" s="19"/>
      <c r="Q89" s="19"/>
      <c r="R89" s="19"/>
      <c r="S89" s="19"/>
      <c r="T89" s="19"/>
      <c r="U89" s="19"/>
      <c r="V89" s="99"/>
      <c r="W89" s="98"/>
      <c r="Y89" s="19"/>
      <c r="Z89" s="19"/>
      <c r="AA89" s="19"/>
      <c r="AB89" s="19"/>
      <c r="AC89" s="19"/>
      <c r="AD89" s="19"/>
      <c r="AE89" s="19"/>
    </row>
    <row r="90" spans="1:31" ht="12.75">
      <c r="A90" s="234" t="s">
        <v>2318</v>
      </c>
      <c r="B90" s="98"/>
      <c r="C90" s="19"/>
      <c r="D90" s="508"/>
      <c r="E90" s="19"/>
      <c r="F90" s="19"/>
      <c r="G90" s="529"/>
      <c r="H90" s="19"/>
      <c r="I90" s="144"/>
      <c r="J90" s="98"/>
      <c r="K90" s="64"/>
      <c r="L90" s="508"/>
      <c r="M90" s="19"/>
      <c r="N90" s="98"/>
      <c r="O90" s="529"/>
      <c r="P90" s="19"/>
      <c r="Q90" s="19"/>
      <c r="R90" s="19"/>
      <c r="S90" s="19"/>
      <c r="T90" s="19"/>
      <c r="U90" s="19"/>
      <c r="V90" s="19"/>
      <c r="X90" s="19"/>
      <c r="Y90" s="19"/>
      <c r="Z90" s="19"/>
      <c r="AA90" s="19"/>
      <c r="AB90" s="19"/>
      <c r="AC90" s="19"/>
      <c r="AD90" s="19"/>
      <c r="AE90" s="19"/>
    </row>
    <row r="91" spans="1:31" ht="12.75">
      <c r="A91" s="705" t="s">
        <v>2319</v>
      </c>
      <c r="B91" s="19"/>
      <c r="C91" s="19"/>
      <c r="E91" s="19"/>
      <c r="F91" s="19"/>
      <c r="G91" s="19"/>
      <c r="H91" s="19"/>
      <c r="I91" s="144"/>
      <c r="J91" s="98"/>
      <c r="K91" s="64"/>
      <c r="L91" s="508"/>
      <c r="M91" s="19"/>
      <c r="N91" s="98"/>
      <c r="O91" s="529"/>
      <c r="P91" s="19"/>
      <c r="Q91" s="19"/>
      <c r="R91" s="19"/>
      <c r="S91" s="19"/>
      <c r="T91" s="19"/>
      <c r="U91" s="19"/>
      <c r="V91" s="19"/>
      <c r="X91" s="19"/>
      <c r="Y91" s="19"/>
      <c r="Z91" s="19"/>
      <c r="AA91" s="19"/>
      <c r="AB91" s="19"/>
      <c r="AC91" s="19"/>
      <c r="AD91" s="19"/>
      <c r="AE91" s="19"/>
    </row>
    <row r="92" spans="1:31" ht="12.75">
      <c r="A92" s="19"/>
      <c r="B92" s="19"/>
      <c r="C92" s="19"/>
      <c r="D92" s="508"/>
      <c r="E92" s="144"/>
      <c r="F92" s="19"/>
      <c r="G92" s="19"/>
      <c r="H92" s="19"/>
      <c r="I92" s="144"/>
      <c r="J92" s="98"/>
      <c r="K92" s="64"/>
      <c r="L92" s="508"/>
      <c r="M92" s="19"/>
      <c r="N92" s="98"/>
      <c r="O92" s="529"/>
      <c r="P92" s="19"/>
      <c r="Q92" s="19"/>
      <c r="R92" s="19"/>
      <c r="S92" s="52"/>
      <c r="T92" s="19"/>
      <c r="U92" s="19"/>
      <c r="V92" s="19"/>
      <c r="X92" s="19"/>
      <c r="Y92" s="19"/>
      <c r="Z92" s="19"/>
      <c r="AA92" s="19"/>
      <c r="AB92" s="19"/>
      <c r="AC92" s="19"/>
      <c r="AD92" s="19"/>
      <c r="AE92" s="19"/>
    </row>
    <row r="93" spans="1:31" ht="12.75">
      <c r="A93" s="19"/>
      <c r="B93" s="19"/>
      <c r="C93" s="19"/>
      <c r="D93" s="508"/>
      <c r="E93" s="19"/>
      <c r="F93" s="98"/>
      <c r="G93" s="19"/>
      <c r="H93" s="19"/>
      <c r="I93" s="144"/>
      <c r="J93" s="98"/>
      <c r="K93" s="64"/>
      <c r="L93" s="64"/>
      <c r="M93" s="144"/>
      <c r="N93" s="98"/>
      <c r="O93" s="19"/>
      <c r="P93" s="19"/>
      <c r="Q93" s="19"/>
      <c r="R93" s="19"/>
      <c r="S93" s="52"/>
      <c r="T93" s="19"/>
      <c r="U93" s="19"/>
      <c r="V93" s="19"/>
      <c r="X93" s="19"/>
      <c r="Y93" s="19"/>
      <c r="Z93" s="19"/>
      <c r="AA93" s="19"/>
      <c r="AB93" s="19"/>
      <c r="AC93" s="19"/>
      <c r="AD93" s="19"/>
      <c r="AE93" s="19"/>
    </row>
    <row r="94" spans="1:31" ht="12.75">
      <c r="A94" s="19"/>
      <c r="B94" s="19"/>
      <c r="C94" s="19"/>
      <c r="D94" s="508"/>
      <c r="E94" s="19"/>
      <c r="F94" s="98"/>
      <c r="G94" s="529"/>
      <c r="H94" s="19"/>
      <c r="I94" s="144"/>
      <c r="J94" s="98"/>
      <c r="K94" s="508"/>
      <c r="L94" s="508"/>
      <c r="M94" s="19"/>
      <c r="N94" s="98"/>
      <c r="O94" s="529"/>
      <c r="P94" s="19"/>
      <c r="Q94" s="19"/>
      <c r="R94" s="19"/>
      <c r="S94" s="52"/>
      <c r="T94" s="19"/>
      <c r="U94" s="19"/>
      <c r="V94" s="19"/>
      <c r="X94" s="19"/>
      <c r="Y94" s="19"/>
      <c r="Z94" s="19"/>
      <c r="AA94" s="19"/>
      <c r="AB94" s="19"/>
      <c r="AC94" s="19"/>
      <c r="AD94" s="19"/>
      <c r="AE94" s="19"/>
    </row>
    <row r="95" spans="1:31" ht="12.75">
      <c r="A95" s="19"/>
      <c r="B95" s="19"/>
      <c r="C95" s="19"/>
      <c r="D95" s="64"/>
      <c r="E95" s="144"/>
      <c r="F95" s="19"/>
      <c r="G95" s="19"/>
      <c r="H95" s="19"/>
      <c r="I95" s="144"/>
      <c r="J95" s="98"/>
      <c r="K95" s="52"/>
      <c r="L95" s="64"/>
      <c r="M95" s="19"/>
      <c r="N95" s="98"/>
      <c r="O95" s="19"/>
      <c r="P95" s="19"/>
      <c r="Q95" s="19"/>
      <c r="R95" s="19"/>
      <c r="S95" s="19"/>
      <c r="T95" s="19"/>
      <c r="U95" s="19"/>
      <c r="V95" s="19"/>
      <c r="X95" s="19"/>
      <c r="Y95" s="19"/>
      <c r="Z95" s="19"/>
      <c r="AA95" s="19"/>
      <c r="AB95" s="19"/>
      <c r="AC95" s="19"/>
      <c r="AD95" s="19"/>
      <c r="AE95" s="19"/>
    </row>
    <row r="96" spans="1:31" ht="12.75">
      <c r="A96" s="19"/>
      <c r="B96" s="19"/>
      <c r="C96" s="19"/>
      <c r="D96" s="52"/>
      <c r="E96" s="144"/>
      <c r="F96" s="98"/>
      <c r="G96" s="19"/>
      <c r="H96" s="19"/>
      <c r="I96" s="144"/>
      <c r="J96" s="98"/>
      <c r="K96" s="52"/>
      <c r="L96" s="508"/>
      <c r="M96" s="19"/>
      <c r="N96" s="98"/>
      <c r="O96" s="52"/>
      <c r="P96" s="19"/>
      <c r="Q96" s="19"/>
      <c r="R96" s="19"/>
      <c r="S96" s="19"/>
      <c r="T96" s="19"/>
      <c r="U96" s="19"/>
      <c r="V96" s="19"/>
      <c r="X96" s="19"/>
      <c r="Y96" s="19"/>
      <c r="Z96" s="19"/>
      <c r="AA96" s="19"/>
      <c r="AB96" s="19"/>
      <c r="AC96" s="19"/>
      <c r="AD96" s="19"/>
      <c r="AE96" s="19"/>
    </row>
    <row r="97" spans="1:31" ht="12.75">
      <c r="A97" s="19"/>
      <c r="B97" s="19"/>
      <c r="C97" s="19"/>
      <c r="D97" s="52"/>
      <c r="E97" s="19"/>
      <c r="F97" s="98"/>
      <c r="G97" s="52"/>
      <c r="H97" s="19"/>
      <c r="I97" s="144"/>
      <c r="J97" s="98"/>
      <c r="K97" s="52"/>
      <c r="L97" s="508"/>
      <c r="M97" s="144"/>
      <c r="N97" s="98"/>
      <c r="O97" s="52"/>
      <c r="P97" s="19"/>
      <c r="Q97" s="19"/>
      <c r="R97" s="19"/>
      <c r="S97" s="19"/>
      <c r="T97" s="19"/>
      <c r="U97" s="19"/>
      <c r="V97" s="19"/>
      <c r="X97" s="19"/>
      <c r="Y97" s="19"/>
      <c r="Z97" s="19"/>
      <c r="AA97" s="19"/>
      <c r="AB97" s="19"/>
      <c r="AC97" s="19"/>
      <c r="AD97" s="19"/>
      <c r="AE97" s="19"/>
    </row>
    <row r="98" spans="1:31" ht="12.75">
      <c r="A98" s="19"/>
      <c r="B98" s="19"/>
      <c r="C98" s="19"/>
      <c r="D98" s="52"/>
      <c r="E98" s="144"/>
      <c r="F98" s="98"/>
      <c r="G98" s="19"/>
      <c r="H98" s="19"/>
      <c r="I98" s="144"/>
      <c r="J98" s="98"/>
      <c r="K98" s="52"/>
      <c r="L98" s="19"/>
      <c r="M98" s="19"/>
      <c r="N98" s="98"/>
      <c r="O98" s="52"/>
      <c r="P98" s="19"/>
      <c r="Q98" s="19"/>
      <c r="R98" s="19"/>
      <c r="S98" s="19"/>
      <c r="T98" s="19"/>
      <c r="U98" s="19"/>
      <c r="V98" s="19"/>
      <c r="X98" s="19"/>
      <c r="Y98" s="19"/>
      <c r="Z98" s="19"/>
      <c r="AA98" s="19"/>
      <c r="AB98" s="19"/>
      <c r="AC98" s="19"/>
      <c r="AD98" s="19"/>
      <c r="AE98" s="19"/>
    </row>
    <row r="99" spans="1:31" ht="12.75">
      <c r="A99" s="19"/>
      <c r="B99" s="19"/>
      <c r="C99" s="52"/>
      <c r="D99" s="52"/>
      <c r="E99" s="144"/>
      <c r="F99" s="98"/>
      <c r="G99" s="19"/>
      <c r="H99" s="19"/>
      <c r="I99" s="144"/>
      <c r="J99" s="98"/>
      <c r="K99" s="52"/>
      <c r="L99" s="19"/>
      <c r="M99" s="19"/>
      <c r="N99" s="98"/>
      <c r="O99" s="52"/>
      <c r="P99" s="19"/>
      <c r="Q99" s="19"/>
      <c r="R99" s="19"/>
      <c r="S99" s="19"/>
      <c r="T99" s="19"/>
      <c r="U99" s="19"/>
      <c r="V99" s="19"/>
      <c r="X99" s="19"/>
      <c r="Y99" s="19"/>
      <c r="Z99" s="19"/>
      <c r="AA99" s="19"/>
      <c r="AB99" s="19"/>
      <c r="AC99" s="19"/>
      <c r="AD99" s="19"/>
      <c r="AE99" s="19"/>
    </row>
    <row r="100" spans="1:14" s="19" customFormat="1" ht="15">
      <c r="A100" s="862"/>
      <c r="B100" s="862"/>
      <c r="C100" s="862"/>
      <c r="D100" s="862"/>
      <c r="E100" s="862"/>
      <c r="F100" s="862"/>
      <c r="G100" s="862"/>
      <c r="I100" s="144"/>
      <c r="J100" s="98"/>
      <c r="K100" s="52"/>
      <c r="N100" s="98"/>
    </row>
    <row r="101" spans="1:31" ht="12.75">
      <c r="A101" s="136"/>
      <c r="B101" s="863"/>
      <c r="C101" s="863"/>
      <c r="D101" s="136"/>
      <c r="E101" s="136"/>
      <c r="F101" s="863"/>
      <c r="G101" s="863"/>
      <c r="H101" s="19"/>
      <c r="I101" s="144"/>
      <c r="J101" s="98"/>
      <c r="K101" s="19"/>
      <c r="L101" s="52"/>
      <c r="M101" s="19"/>
      <c r="N101" s="98"/>
      <c r="O101" s="52"/>
      <c r="P101" s="19"/>
      <c r="Q101" s="19"/>
      <c r="R101" s="19"/>
      <c r="S101" s="19"/>
      <c r="T101" s="19"/>
      <c r="U101" s="19"/>
      <c r="V101" s="19"/>
      <c r="X101" s="19"/>
      <c r="Y101" s="19"/>
      <c r="Z101" s="19"/>
      <c r="AA101" s="19"/>
      <c r="AB101" s="19"/>
      <c r="AC101" s="19"/>
      <c r="AD101" s="19"/>
      <c r="AE101" s="19"/>
    </row>
    <row r="102" spans="1:31" ht="12.75">
      <c r="A102" s="136"/>
      <c r="B102" s="863"/>
      <c r="C102" s="863"/>
      <c r="D102" s="83"/>
      <c r="E102" s="136"/>
      <c r="F102" s="863"/>
      <c r="G102" s="863"/>
      <c r="H102" s="19"/>
      <c r="I102" s="144"/>
      <c r="J102" s="98"/>
      <c r="K102" s="19"/>
      <c r="L102" s="52"/>
      <c r="M102" s="19"/>
      <c r="N102" s="98"/>
      <c r="O102" s="52"/>
      <c r="P102" s="19"/>
      <c r="Q102" s="19"/>
      <c r="R102" s="19"/>
      <c r="S102" s="19"/>
      <c r="T102" s="19"/>
      <c r="U102" s="19"/>
      <c r="V102" s="19"/>
      <c r="X102" s="19"/>
      <c r="Y102" s="19"/>
      <c r="Z102" s="19"/>
      <c r="AA102" s="19"/>
      <c r="AB102" s="19"/>
      <c r="AC102" s="19"/>
      <c r="AD102" s="19"/>
      <c r="AE102" s="19"/>
    </row>
    <row r="103" spans="1:26" s="191" customFormat="1" ht="15">
      <c r="A103" s="19"/>
      <c r="B103" s="98"/>
      <c r="C103" s="19"/>
      <c r="D103" s="52"/>
      <c r="E103" s="19"/>
      <c r="F103" s="98"/>
      <c r="G103" s="52"/>
      <c r="H103" s="193"/>
      <c r="I103" s="864"/>
      <c r="J103" s="864"/>
      <c r="K103" s="864"/>
      <c r="L103" s="864"/>
      <c r="M103" s="864"/>
      <c r="N103" s="864"/>
      <c r="O103" s="864"/>
      <c r="P103" s="193"/>
      <c r="Q103" s="193"/>
      <c r="R103" s="193"/>
      <c r="S103" s="193"/>
      <c r="T103" s="193"/>
      <c r="U103" s="193"/>
      <c r="V103" s="193"/>
      <c r="W103" s="193"/>
      <c r="X103" s="193"/>
      <c r="Y103" s="193"/>
      <c r="Z103" s="193"/>
    </row>
    <row r="104" spans="1:26" s="191" customFormat="1" ht="15">
      <c r="A104" s="144"/>
      <c r="B104" s="98"/>
      <c r="C104" s="19"/>
      <c r="D104" s="52"/>
      <c r="E104" s="144"/>
      <c r="F104" s="98"/>
      <c r="G104" s="19"/>
      <c r="H104" s="193"/>
      <c r="I104" s="586"/>
      <c r="J104" s="531"/>
      <c r="K104" s="192"/>
      <c r="L104" s="192"/>
      <c r="M104" s="192"/>
      <c r="N104" s="531"/>
      <c r="O104" s="192"/>
      <c r="P104" s="193"/>
      <c r="Q104" s="193"/>
      <c r="R104" s="193"/>
      <c r="S104" s="193"/>
      <c r="T104" s="193"/>
      <c r="U104" s="193"/>
      <c r="V104" s="193"/>
      <c r="W104" s="193"/>
      <c r="X104" s="193"/>
      <c r="Y104" s="193"/>
      <c r="Z104" s="193"/>
    </row>
    <row r="105" spans="1:26" ht="12.75">
      <c r="A105" s="144"/>
      <c r="B105" s="98"/>
      <c r="C105" s="19"/>
      <c r="D105" s="52"/>
      <c r="E105" s="19"/>
      <c r="F105" s="98"/>
      <c r="G105" s="19"/>
      <c r="H105" s="19"/>
      <c r="I105" s="865"/>
      <c r="J105" s="866"/>
      <c r="K105" s="866"/>
      <c r="L105" s="19"/>
      <c r="M105" s="865"/>
      <c r="N105" s="866"/>
      <c r="O105" s="866"/>
      <c r="P105" s="19"/>
      <c r="Q105" s="19"/>
      <c r="R105" s="19"/>
      <c r="S105" s="19"/>
      <c r="T105" s="19"/>
      <c r="U105" s="19"/>
      <c r="V105" s="19"/>
      <c r="X105" s="19"/>
      <c r="Y105" s="19"/>
      <c r="Z105" s="19"/>
    </row>
    <row r="106" spans="1:26" s="84" customFormat="1" ht="11.25" customHeight="1">
      <c r="A106" s="144"/>
      <c r="B106" s="98"/>
      <c r="C106" s="83"/>
      <c r="D106" s="52"/>
      <c r="E106" s="19"/>
      <c r="F106" s="98"/>
      <c r="G106" s="52"/>
      <c r="H106" s="83"/>
      <c r="I106" s="136"/>
      <c r="J106" s="863"/>
      <c r="K106" s="863"/>
      <c r="L106" s="136"/>
      <c r="M106" s="136"/>
      <c r="N106" s="863"/>
      <c r="O106" s="863"/>
      <c r="P106" s="83"/>
      <c r="Q106" s="83"/>
      <c r="R106" s="83"/>
      <c r="S106" s="83"/>
      <c r="T106" s="83"/>
      <c r="U106" s="83"/>
      <c r="V106" s="83"/>
      <c r="W106" s="83"/>
      <c r="X106" s="83"/>
      <c r="Y106" s="83"/>
      <c r="Z106" s="83"/>
    </row>
    <row r="107" spans="1:26" s="84" customFormat="1" ht="12.75" customHeight="1">
      <c r="A107" s="144"/>
      <c r="B107" s="98"/>
      <c r="C107" s="83"/>
      <c r="D107" s="52"/>
      <c r="E107" s="144"/>
      <c r="F107" s="98"/>
      <c r="G107" s="52"/>
      <c r="H107" s="83"/>
      <c r="I107" s="136"/>
      <c r="J107" s="863"/>
      <c r="K107" s="863"/>
      <c r="L107" s="136"/>
      <c r="M107" s="136"/>
      <c r="N107" s="863"/>
      <c r="O107" s="863"/>
      <c r="P107" s="83"/>
      <c r="Q107" s="83"/>
      <c r="R107" s="83"/>
      <c r="S107" s="83"/>
      <c r="T107" s="83"/>
      <c r="U107" s="83"/>
      <c r="V107" s="83"/>
      <c r="W107" s="83"/>
      <c r="X107" s="83"/>
      <c r="Y107" s="83"/>
      <c r="Z107" s="83"/>
    </row>
    <row r="108" spans="1:31" ht="12.75">
      <c r="A108" s="144"/>
      <c r="B108" s="98"/>
      <c r="C108" s="19"/>
      <c r="D108" s="52"/>
      <c r="E108" s="144"/>
      <c r="F108" s="98"/>
      <c r="G108" s="52"/>
      <c r="H108" s="19"/>
      <c r="I108" s="144"/>
      <c r="J108" s="98"/>
      <c r="K108" s="52"/>
      <c r="L108" s="52"/>
      <c r="M108" s="19"/>
      <c r="N108" s="98"/>
      <c r="O108" s="52"/>
      <c r="P108" s="19"/>
      <c r="Q108" s="19"/>
      <c r="R108" s="19"/>
      <c r="S108" s="19"/>
      <c r="T108" s="19"/>
      <c r="U108" s="19"/>
      <c r="V108" s="19"/>
      <c r="X108" s="19"/>
      <c r="Y108" s="19"/>
      <c r="Z108" s="19"/>
      <c r="AA108" s="19"/>
      <c r="AB108" s="19"/>
      <c r="AC108" s="19"/>
      <c r="AD108" s="19"/>
      <c r="AE108" s="19"/>
    </row>
    <row r="109" spans="1:31" ht="12.75">
      <c r="A109" s="144"/>
      <c r="B109" s="98"/>
      <c r="C109" s="19"/>
      <c r="D109" s="52"/>
      <c r="E109" s="144"/>
      <c r="F109" s="98"/>
      <c r="G109" s="52"/>
      <c r="H109" s="19"/>
      <c r="I109" s="144"/>
      <c r="J109" s="98"/>
      <c r="K109" s="529"/>
      <c r="L109" s="52"/>
      <c r="M109" s="144"/>
      <c r="N109" s="98"/>
      <c r="O109" s="52"/>
      <c r="P109" s="19"/>
      <c r="Q109" s="19"/>
      <c r="R109" s="19"/>
      <c r="S109" s="19"/>
      <c r="T109" s="52"/>
      <c r="U109" s="19"/>
      <c r="V109" s="19"/>
      <c r="X109" s="19"/>
      <c r="Y109" s="19"/>
      <c r="Z109" s="19"/>
      <c r="AA109" s="19"/>
      <c r="AB109" s="19"/>
      <c r="AC109" s="19"/>
      <c r="AD109" s="19"/>
      <c r="AE109" s="19"/>
    </row>
    <row r="110" spans="1:31" ht="12.75">
      <c r="A110" s="144"/>
      <c r="B110" s="98"/>
      <c r="C110" s="19"/>
      <c r="D110" s="52"/>
      <c r="E110" s="144"/>
      <c r="F110" s="98"/>
      <c r="G110" s="52"/>
      <c r="H110" s="19"/>
      <c r="I110" s="144"/>
      <c r="J110" s="98"/>
      <c r="K110" s="52"/>
      <c r="L110" s="52"/>
      <c r="M110" s="144"/>
      <c r="N110" s="98"/>
      <c r="O110" s="52"/>
      <c r="P110" s="19"/>
      <c r="Q110" s="19"/>
      <c r="R110" s="19"/>
      <c r="S110" s="19"/>
      <c r="T110" s="52"/>
      <c r="U110" s="19"/>
      <c r="V110" s="19"/>
      <c r="X110" s="19"/>
      <c r="Y110" s="19"/>
      <c r="Z110" s="19"/>
      <c r="AA110" s="19"/>
      <c r="AB110" s="19"/>
      <c r="AC110" s="19"/>
      <c r="AD110" s="19"/>
      <c r="AE110" s="19"/>
    </row>
    <row r="111" spans="1:31" ht="12.75">
      <c r="A111" s="144"/>
      <c r="B111" s="98"/>
      <c r="C111" s="19"/>
      <c r="D111" s="52"/>
      <c r="E111" s="144"/>
      <c r="F111" s="98"/>
      <c r="G111" s="52"/>
      <c r="H111" s="19"/>
      <c r="I111" s="144"/>
      <c r="J111" s="98"/>
      <c r="K111" s="19"/>
      <c r="L111" s="52"/>
      <c r="M111" s="144"/>
      <c r="N111" s="98"/>
      <c r="O111" s="19"/>
      <c r="P111" s="19"/>
      <c r="Q111" s="19"/>
      <c r="R111" s="19"/>
      <c r="S111" s="19"/>
      <c r="T111" s="52"/>
      <c r="U111" s="19"/>
      <c r="V111" s="19"/>
      <c r="X111" s="19"/>
      <c r="Y111" s="19"/>
      <c r="Z111" s="19"/>
      <c r="AA111" s="19"/>
      <c r="AB111" s="19"/>
      <c r="AC111" s="19"/>
      <c r="AD111" s="19"/>
      <c r="AE111" s="19"/>
    </row>
    <row r="112" spans="1:31" ht="12.75">
      <c r="A112" s="144"/>
      <c r="B112" s="98"/>
      <c r="C112" s="19"/>
      <c r="D112" s="52"/>
      <c r="E112" s="144"/>
      <c r="F112" s="98"/>
      <c r="G112" s="52"/>
      <c r="H112" s="19"/>
      <c r="I112" s="144"/>
      <c r="J112" s="98"/>
      <c r="K112" s="52"/>
      <c r="L112" s="52"/>
      <c r="M112" s="19"/>
      <c r="N112" s="98"/>
      <c r="O112" s="52"/>
      <c r="P112" s="19"/>
      <c r="Q112" s="19"/>
      <c r="R112" s="19"/>
      <c r="S112" s="19"/>
      <c r="T112" s="52"/>
      <c r="U112" s="19"/>
      <c r="V112" s="19"/>
      <c r="X112" s="19"/>
      <c r="Y112" s="19"/>
      <c r="Z112" s="19"/>
      <c r="AA112" s="19"/>
      <c r="AB112" s="19"/>
      <c r="AC112" s="19"/>
      <c r="AD112" s="19"/>
      <c r="AE112" s="19"/>
    </row>
    <row r="113" spans="1:31" ht="12.75">
      <c r="A113" s="144"/>
      <c r="B113" s="98"/>
      <c r="C113" s="19"/>
      <c r="D113" s="52"/>
      <c r="E113" s="144"/>
      <c r="F113" s="98"/>
      <c r="G113" s="52"/>
      <c r="H113" s="19"/>
      <c r="I113" s="144"/>
      <c r="J113" s="98"/>
      <c r="K113" s="52"/>
      <c r="L113" s="52"/>
      <c r="M113" s="19"/>
      <c r="N113" s="98"/>
      <c r="O113" s="52"/>
      <c r="P113" s="19"/>
      <c r="Q113" s="19"/>
      <c r="R113" s="19"/>
      <c r="S113" s="19"/>
      <c r="T113" s="52"/>
      <c r="U113" s="19"/>
      <c r="V113" s="19"/>
      <c r="X113" s="19"/>
      <c r="Y113" s="19"/>
      <c r="Z113" s="19"/>
      <c r="AA113" s="19"/>
      <c r="AB113" s="19"/>
      <c r="AC113" s="19"/>
      <c r="AD113" s="19"/>
      <c r="AE113" s="19"/>
    </row>
    <row r="114" spans="1:31" ht="12.75">
      <c r="A114" s="144"/>
      <c r="B114" s="98"/>
      <c r="C114" s="19"/>
      <c r="D114" s="52"/>
      <c r="E114" s="144"/>
      <c r="F114" s="98"/>
      <c r="G114" s="52"/>
      <c r="H114" s="19"/>
      <c r="I114" s="144"/>
      <c r="J114" s="98"/>
      <c r="K114" s="52"/>
      <c r="L114" s="52"/>
      <c r="M114" s="19"/>
      <c r="N114" s="98"/>
      <c r="O114" s="52"/>
      <c r="P114" s="19"/>
      <c r="Q114" s="19"/>
      <c r="R114" s="19"/>
      <c r="S114" s="19"/>
      <c r="T114" s="52"/>
      <c r="U114" s="19"/>
      <c r="V114" s="19"/>
      <c r="X114" s="19"/>
      <c r="Y114" s="19"/>
      <c r="Z114" s="19"/>
      <c r="AA114" s="19"/>
      <c r="AB114" s="19"/>
      <c r="AC114" s="19"/>
      <c r="AD114" s="19"/>
      <c r="AE114" s="19"/>
    </row>
    <row r="115" spans="1:31" ht="12.75">
      <c r="A115" s="144"/>
      <c r="B115" s="98"/>
      <c r="C115" s="19"/>
      <c r="D115" s="52"/>
      <c r="E115" s="144"/>
      <c r="F115" s="98"/>
      <c r="G115" s="52"/>
      <c r="H115" s="19"/>
      <c r="I115" s="144"/>
      <c r="J115" s="98"/>
      <c r="K115" s="52"/>
      <c r="L115" s="52"/>
      <c r="M115" s="19"/>
      <c r="N115" s="98"/>
      <c r="O115" s="52"/>
      <c r="P115" s="19"/>
      <c r="Q115" s="19"/>
      <c r="R115" s="19"/>
      <c r="S115" s="19"/>
      <c r="T115" s="52"/>
      <c r="U115" s="19"/>
      <c r="V115" s="19"/>
      <c r="X115" s="19"/>
      <c r="Y115" s="19"/>
      <c r="Z115" s="19"/>
      <c r="AA115" s="19"/>
      <c r="AB115" s="19"/>
      <c r="AC115" s="19"/>
      <c r="AD115" s="19"/>
      <c r="AE115" s="19"/>
    </row>
    <row r="116" spans="1:31" ht="12.75">
      <c r="A116" s="144"/>
      <c r="B116" s="98"/>
      <c r="C116" s="19"/>
      <c r="D116" s="52"/>
      <c r="E116" s="144"/>
      <c r="F116" s="98"/>
      <c r="G116" s="52"/>
      <c r="H116" s="19"/>
      <c r="I116" s="144"/>
      <c r="J116" s="98"/>
      <c r="K116" s="52"/>
      <c r="L116" s="52"/>
      <c r="M116" s="19"/>
      <c r="N116" s="98"/>
      <c r="O116" s="52"/>
      <c r="P116" s="19"/>
      <c r="Q116" s="19"/>
      <c r="R116" s="19"/>
      <c r="S116" s="19"/>
      <c r="T116" s="52"/>
      <c r="U116" s="19"/>
      <c r="V116" s="19"/>
      <c r="X116" s="19"/>
      <c r="Y116" s="19"/>
      <c r="Z116" s="19"/>
      <c r="AA116" s="19"/>
      <c r="AB116" s="19"/>
      <c r="AC116" s="19"/>
      <c r="AD116" s="19"/>
      <c r="AE116" s="19"/>
    </row>
    <row r="117" spans="1:31" ht="12.75">
      <c r="A117" s="144"/>
      <c r="B117" s="98"/>
      <c r="C117" s="19"/>
      <c r="D117" s="52"/>
      <c r="E117" s="144"/>
      <c r="F117" s="98"/>
      <c r="G117" s="52"/>
      <c r="H117" s="19"/>
      <c r="I117" s="144"/>
      <c r="J117" s="98"/>
      <c r="K117" s="52"/>
      <c r="L117" s="52"/>
      <c r="M117" s="19"/>
      <c r="N117" s="98"/>
      <c r="O117" s="52"/>
      <c r="P117" s="19"/>
      <c r="Q117" s="19"/>
      <c r="R117" s="19"/>
      <c r="S117" s="19"/>
      <c r="T117" s="52"/>
      <c r="U117" s="19"/>
      <c r="V117" s="19"/>
      <c r="X117" s="19"/>
      <c r="Y117" s="19"/>
      <c r="Z117" s="19"/>
      <c r="AA117" s="19"/>
      <c r="AB117" s="19"/>
      <c r="AC117" s="19"/>
      <c r="AD117" s="19"/>
      <c r="AE117" s="19"/>
    </row>
    <row r="118" spans="1:31" ht="12.75">
      <c r="A118" s="144"/>
      <c r="B118" s="98"/>
      <c r="C118" s="52"/>
      <c r="D118" s="52"/>
      <c r="E118" s="144"/>
      <c r="F118" s="98"/>
      <c r="G118" s="52"/>
      <c r="H118" s="19"/>
      <c r="I118" s="144"/>
      <c r="J118" s="98"/>
      <c r="K118" s="52"/>
      <c r="L118" s="52"/>
      <c r="M118" s="19"/>
      <c r="N118" s="98"/>
      <c r="O118" s="52"/>
      <c r="P118" s="19"/>
      <c r="Q118" s="19"/>
      <c r="R118" s="19"/>
      <c r="S118" s="19"/>
      <c r="T118" s="52"/>
      <c r="U118" s="19"/>
      <c r="V118" s="19"/>
      <c r="X118" s="19"/>
      <c r="Y118" s="19"/>
      <c r="Z118" s="19"/>
      <c r="AA118" s="19"/>
      <c r="AB118" s="19"/>
      <c r="AC118" s="19"/>
      <c r="AD118" s="19"/>
      <c r="AE118" s="19"/>
    </row>
    <row r="119" spans="1:31" ht="12.75">
      <c r="A119" s="144"/>
      <c r="B119" s="98"/>
      <c r="C119" s="52"/>
      <c r="D119" s="52"/>
      <c r="E119" s="144"/>
      <c r="F119" s="98"/>
      <c r="G119" s="52"/>
      <c r="H119" s="19"/>
      <c r="I119" s="144"/>
      <c r="J119" s="98"/>
      <c r="K119" s="52"/>
      <c r="L119" s="52"/>
      <c r="M119" s="19"/>
      <c r="N119" s="98"/>
      <c r="O119" s="52"/>
      <c r="P119" s="19"/>
      <c r="Q119" s="19"/>
      <c r="R119" s="19"/>
      <c r="S119" s="19"/>
      <c r="T119" s="52"/>
      <c r="U119" s="19"/>
      <c r="V119" s="19"/>
      <c r="X119" s="19"/>
      <c r="Y119" s="19"/>
      <c r="Z119" s="19"/>
      <c r="AA119" s="19"/>
      <c r="AB119" s="19"/>
      <c r="AC119" s="19"/>
      <c r="AD119" s="19"/>
      <c r="AE119" s="19"/>
    </row>
    <row r="120" spans="1:31" ht="12.75">
      <c r="A120" s="144"/>
      <c r="B120" s="98"/>
      <c r="C120" s="52"/>
      <c r="D120" s="52"/>
      <c r="E120" s="144"/>
      <c r="F120" s="98"/>
      <c r="G120" s="52"/>
      <c r="H120" s="19"/>
      <c r="I120" s="144"/>
      <c r="J120" s="98"/>
      <c r="K120" s="52"/>
      <c r="L120" s="52"/>
      <c r="M120" s="19"/>
      <c r="N120" s="98"/>
      <c r="O120" s="52"/>
      <c r="P120" s="19"/>
      <c r="Q120" s="19"/>
      <c r="R120" s="19"/>
      <c r="S120" s="19"/>
      <c r="T120" s="52"/>
      <c r="U120" s="19"/>
      <c r="V120" s="19"/>
      <c r="X120" s="19"/>
      <c r="Y120" s="19"/>
      <c r="Z120" s="19"/>
      <c r="AA120" s="19"/>
      <c r="AB120" s="19"/>
      <c r="AC120" s="19"/>
      <c r="AD120" s="19"/>
      <c r="AE120" s="19"/>
    </row>
    <row r="121" spans="1:31" ht="12.75">
      <c r="A121" s="144"/>
      <c r="B121" s="98"/>
      <c r="C121" s="52"/>
      <c r="D121" s="52"/>
      <c r="E121" s="144"/>
      <c r="F121" s="98"/>
      <c r="G121" s="52"/>
      <c r="H121" s="19"/>
      <c r="I121" s="144"/>
      <c r="J121" s="98"/>
      <c r="K121" s="52"/>
      <c r="L121" s="52"/>
      <c r="M121" s="19"/>
      <c r="N121" s="98"/>
      <c r="O121" s="52"/>
      <c r="P121" s="19"/>
      <c r="Q121" s="19"/>
      <c r="R121" s="19"/>
      <c r="S121" s="19"/>
      <c r="T121" s="52"/>
      <c r="U121" s="19"/>
      <c r="V121" s="19"/>
      <c r="X121" s="19"/>
      <c r="Y121" s="19"/>
      <c r="Z121" s="19"/>
      <c r="AA121" s="19"/>
      <c r="AB121" s="19"/>
      <c r="AC121" s="19"/>
      <c r="AD121" s="19"/>
      <c r="AE121" s="19"/>
    </row>
    <row r="122" spans="1:31" ht="12.75">
      <c r="A122" s="144"/>
      <c r="B122" s="98"/>
      <c r="C122" s="52"/>
      <c r="D122" s="52"/>
      <c r="E122" s="144"/>
      <c r="F122" s="98"/>
      <c r="G122" s="52"/>
      <c r="H122" s="19"/>
      <c r="I122" s="144"/>
      <c r="J122" s="98"/>
      <c r="K122" s="52"/>
      <c r="L122" s="52"/>
      <c r="M122" s="19"/>
      <c r="N122" s="98"/>
      <c r="O122" s="52"/>
      <c r="P122" s="19"/>
      <c r="Q122" s="19"/>
      <c r="R122" s="19"/>
      <c r="S122" s="19"/>
      <c r="T122" s="52"/>
      <c r="U122" s="19"/>
      <c r="V122" s="19"/>
      <c r="X122" s="19"/>
      <c r="Y122" s="19"/>
      <c r="Z122" s="19"/>
      <c r="AA122" s="19"/>
      <c r="AB122" s="19"/>
      <c r="AC122" s="19"/>
      <c r="AD122" s="19"/>
      <c r="AE122" s="19"/>
    </row>
    <row r="123" spans="1:31" ht="12.75">
      <c r="A123" s="144"/>
      <c r="B123" s="98"/>
      <c r="C123" s="52"/>
      <c r="D123" s="52"/>
      <c r="E123" s="144"/>
      <c r="F123" s="98"/>
      <c r="G123" s="52"/>
      <c r="H123" s="19"/>
      <c r="I123" s="144"/>
      <c r="J123" s="98"/>
      <c r="K123" s="52"/>
      <c r="L123" s="52"/>
      <c r="M123" s="19"/>
      <c r="N123" s="98"/>
      <c r="O123" s="52"/>
      <c r="P123" s="19"/>
      <c r="Q123" s="19"/>
      <c r="R123" s="19"/>
      <c r="S123" s="19"/>
      <c r="T123" s="52"/>
      <c r="U123" s="19"/>
      <c r="V123" s="19"/>
      <c r="X123" s="19"/>
      <c r="Y123" s="19"/>
      <c r="Z123" s="19"/>
      <c r="AA123" s="19"/>
      <c r="AB123" s="19"/>
      <c r="AC123" s="19"/>
      <c r="AD123" s="19"/>
      <c r="AE123" s="19"/>
    </row>
    <row r="124" spans="1:31" ht="12.75">
      <c r="A124" s="144"/>
      <c r="B124" s="98"/>
      <c r="C124" s="52"/>
      <c r="D124" s="52"/>
      <c r="E124" s="144"/>
      <c r="F124" s="98"/>
      <c r="G124" s="52"/>
      <c r="H124" s="19"/>
      <c r="I124" s="144"/>
      <c r="J124" s="98"/>
      <c r="K124" s="52"/>
      <c r="L124" s="52"/>
      <c r="M124" s="19"/>
      <c r="N124" s="98"/>
      <c r="O124" s="52"/>
      <c r="P124" s="19"/>
      <c r="Q124" s="19"/>
      <c r="R124" s="19"/>
      <c r="S124" s="19"/>
      <c r="T124" s="52"/>
      <c r="U124" s="19"/>
      <c r="V124" s="19"/>
      <c r="X124" s="19"/>
      <c r="Y124" s="19"/>
      <c r="Z124" s="19"/>
      <c r="AA124" s="19"/>
      <c r="AB124" s="19"/>
      <c r="AC124" s="19"/>
      <c r="AD124" s="19"/>
      <c r="AE124" s="19"/>
    </row>
    <row r="125" spans="1:31" ht="12.75">
      <c r="A125" s="19"/>
      <c r="B125" s="19"/>
      <c r="C125" s="52"/>
      <c r="D125" s="508"/>
      <c r="E125" s="19"/>
      <c r="F125" s="19"/>
      <c r="G125" s="52"/>
      <c r="H125" s="19"/>
      <c r="I125" s="144"/>
      <c r="J125" s="98"/>
      <c r="K125" s="52"/>
      <c r="L125" s="52"/>
      <c r="M125" s="19"/>
      <c r="N125" s="98"/>
      <c r="O125" s="52"/>
      <c r="P125" s="19"/>
      <c r="Q125" s="19"/>
      <c r="R125" s="19"/>
      <c r="S125" s="19"/>
      <c r="T125" s="52"/>
      <c r="U125" s="19"/>
      <c r="V125" s="19"/>
      <c r="X125" s="19"/>
      <c r="Y125" s="19"/>
      <c r="Z125" s="19"/>
      <c r="AA125" s="19"/>
      <c r="AB125" s="19"/>
      <c r="AC125" s="19"/>
      <c r="AD125" s="19"/>
      <c r="AE125" s="19"/>
    </row>
    <row r="126" spans="1:31" ht="12.75">
      <c r="A126" s="144"/>
      <c r="B126" s="98"/>
      <c r="C126" s="52"/>
      <c r="D126" s="52"/>
      <c r="E126" s="19"/>
      <c r="F126" s="98"/>
      <c r="G126" s="52"/>
      <c r="H126" s="19"/>
      <c r="I126" s="144"/>
      <c r="J126" s="98"/>
      <c r="K126" s="52"/>
      <c r="L126" s="52"/>
      <c r="M126" s="19"/>
      <c r="N126" s="98"/>
      <c r="O126" s="52"/>
      <c r="P126" s="19"/>
      <c r="Q126" s="19"/>
      <c r="R126" s="19"/>
      <c r="S126" s="19"/>
      <c r="T126" s="52"/>
      <c r="U126" s="19"/>
      <c r="V126" s="19"/>
      <c r="X126" s="19"/>
      <c r="Y126" s="19"/>
      <c r="Z126" s="19"/>
      <c r="AA126" s="19"/>
      <c r="AB126" s="19"/>
      <c r="AC126" s="19"/>
      <c r="AD126" s="19"/>
      <c r="AE126" s="19"/>
    </row>
    <row r="127" spans="1:31" ht="12.75">
      <c r="A127" s="144"/>
      <c r="B127" s="98"/>
      <c r="C127" s="52"/>
      <c r="D127" s="508"/>
      <c r="E127" s="19"/>
      <c r="F127" s="98"/>
      <c r="G127" s="52"/>
      <c r="H127" s="19"/>
      <c r="I127" s="144"/>
      <c r="J127" s="98"/>
      <c r="K127" s="52"/>
      <c r="L127" s="52"/>
      <c r="M127" s="19"/>
      <c r="N127" s="98"/>
      <c r="O127" s="52"/>
      <c r="P127" s="19"/>
      <c r="Q127" s="19"/>
      <c r="R127" s="19"/>
      <c r="S127" s="19"/>
      <c r="T127" s="52"/>
      <c r="U127" s="19"/>
      <c r="V127" s="19"/>
      <c r="X127" s="19"/>
      <c r="Y127" s="19"/>
      <c r="Z127" s="19"/>
      <c r="AA127" s="19"/>
      <c r="AB127" s="19"/>
      <c r="AC127" s="19"/>
      <c r="AD127" s="19"/>
      <c r="AE127" s="19"/>
    </row>
    <row r="128" spans="1:31" ht="12.75">
      <c r="A128" s="19"/>
      <c r="B128" s="19"/>
      <c r="C128" s="19"/>
      <c r="D128" s="508"/>
      <c r="E128" s="19"/>
      <c r="F128" s="98"/>
      <c r="G128" s="52"/>
      <c r="H128" s="19"/>
      <c r="I128" s="144"/>
      <c r="J128" s="98"/>
      <c r="K128" s="52"/>
      <c r="L128" s="52"/>
      <c r="M128" s="19"/>
      <c r="N128" s="98"/>
      <c r="O128" s="52"/>
      <c r="P128" s="19"/>
      <c r="Q128" s="19"/>
      <c r="R128" s="19"/>
      <c r="S128" s="19"/>
      <c r="T128" s="52"/>
      <c r="U128" s="19"/>
      <c r="V128" s="19"/>
      <c r="X128" s="19"/>
      <c r="Y128" s="19"/>
      <c r="Z128" s="19"/>
      <c r="AA128" s="19"/>
      <c r="AB128" s="19"/>
      <c r="AC128" s="19"/>
      <c r="AD128" s="19"/>
      <c r="AE128" s="19"/>
    </row>
    <row r="129" spans="1:31" ht="12.75">
      <c r="A129" s="19"/>
      <c r="B129" s="19"/>
      <c r="C129" s="19"/>
      <c r="D129" s="508"/>
      <c r="E129" s="19"/>
      <c r="F129" s="98"/>
      <c r="G129" s="52"/>
      <c r="H129" s="19"/>
      <c r="I129" s="144"/>
      <c r="J129" s="98"/>
      <c r="K129" s="52"/>
      <c r="L129" s="52"/>
      <c r="M129" s="19"/>
      <c r="N129" s="98"/>
      <c r="O129" s="52"/>
      <c r="P129" s="19"/>
      <c r="Q129" s="19"/>
      <c r="R129" s="19"/>
      <c r="S129" s="19"/>
      <c r="T129" s="52"/>
      <c r="U129" s="19"/>
      <c r="V129" s="19"/>
      <c r="X129" s="19"/>
      <c r="Y129" s="19"/>
      <c r="Z129" s="19"/>
      <c r="AA129" s="19"/>
      <c r="AB129" s="19"/>
      <c r="AC129" s="19"/>
      <c r="AD129" s="19"/>
      <c r="AE129" s="19"/>
    </row>
    <row r="130" spans="1:31" ht="12.75">
      <c r="A130" s="19"/>
      <c r="B130" s="19"/>
      <c r="C130" s="19"/>
      <c r="D130" s="508"/>
      <c r="E130" s="19"/>
      <c r="F130" s="98"/>
      <c r="G130" s="52"/>
      <c r="H130" s="19"/>
      <c r="I130" s="144"/>
      <c r="J130" s="98"/>
      <c r="K130" s="52"/>
      <c r="L130" s="52"/>
      <c r="M130" s="19"/>
      <c r="N130" s="98"/>
      <c r="O130" s="52"/>
      <c r="P130" s="19"/>
      <c r="Q130" s="19"/>
      <c r="R130" s="19"/>
      <c r="S130" s="19"/>
      <c r="T130" s="52"/>
      <c r="U130" s="19"/>
      <c r="V130" s="19"/>
      <c r="X130" s="19"/>
      <c r="Y130" s="19"/>
      <c r="Z130" s="19"/>
      <c r="AA130" s="19"/>
      <c r="AB130" s="19"/>
      <c r="AC130" s="19"/>
      <c r="AD130" s="19"/>
      <c r="AE130" s="19"/>
    </row>
    <row r="131" spans="1:31" ht="12.75">
      <c r="A131" s="144"/>
      <c r="B131" s="98"/>
      <c r="C131" s="19"/>
      <c r="D131" s="508"/>
      <c r="E131" s="19"/>
      <c r="F131" s="98"/>
      <c r="G131" s="52"/>
      <c r="H131" s="19"/>
      <c r="I131" s="144"/>
      <c r="J131" s="98"/>
      <c r="K131" s="52"/>
      <c r="L131" s="52"/>
      <c r="M131" s="19"/>
      <c r="N131" s="98"/>
      <c r="O131" s="52"/>
      <c r="P131" s="19"/>
      <c r="Q131" s="19"/>
      <c r="R131" s="19"/>
      <c r="S131" s="19"/>
      <c r="T131" s="52"/>
      <c r="U131" s="19"/>
      <c r="V131" s="19"/>
      <c r="X131" s="19"/>
      <c r="Y131" s="19"/>
      <c r="Z131" s="19"/>
      <c r="AA131" s="19"/>
      <c r="AB131" s="19"/>
      <c r="AC131" s="19"/>
      <c r="AD131" s="19"/>
      <c r="AE131" s="19"/>
    </row>
    <row r="132" spans="1:31" ht="15">
      <c r="A132" s="586"/>
      <c r="B132" s="531"/>
      <c r="C132" s="52"/>
      <c r="D132" s="192"/>
      <c r="E132" s="587"/>
      <c r="F132" s="531"/>
      <c r="G132" s="192"/>
      <c r="H132" s="19"/>
      <c r="I132" s="144"/>
      <c r="J132" s="98"/>
      <c r="K132" s="52"/>
      <c r="L132" s="52"/>
      <c r="M132" s="19"/>
      <c r="N132" s="98"/>
      <c r="O132" s="52"/>
      <c r="P132" s="19"/>
      <c r="Q132" s="19"/>
      <c r="R132" s="19"/>
      <c r="S132" s="19"/>
      <c r="T132" s="52"/>
      <c r="U132" s="19"/>
      <c r="V132" s="19"/>
      <c r="X132" s="19"/>
      <c r="Y132" s="19"/>
      <c r="Z132" s="19"/>
      <c r="AA132" s="19"/>
      <c r="AB132" s="19"/>
      <c r="AC132" s="19"/>
      <c r="AD132" s="19"/>
      <c r="AE132" s="19"/>
    </row>
    <row r="133" spans="1:31" ht="12.75">
      <c r="A133" s="118"/>
      <c r="B133" s="5"/>
      <c r="C133" s="52"/>
      <c r="D133" s="19"/>
      <c r="E133" s="118"/>
      <c r="F133" s="5"/>
      <c r="G133" s="163"/>
      <c r="H133" s="19"/>
      <c r="I133" s="144"/>
      <c r="J133" s="98"/>
      <c r="K133" s="52"/>
      <c r="L133" s="52"/>
      <c r="M133" s="19"/>
      <c r="N133" s="98"/>
      <c r="O133" s="52"/>
      <c r="P133" s="19"/>
      <c r="Q133" s="19"/>
      <c r="R133" s="19"/>
      <c r="S133" s="19"/>
      <c r="T133" s="52"/>
      <c r="U133" s="19"/>
      <c r="V133" s="19"/>
      <c r="X133" s="19"/>
      <c r="Y133" s="19"/>
      <c r="Z133" s="19"/>
      <c r="AA133" s="19"/>
      <c r="AB133" s="19"/>
      <c r="AC133" s="19"/>
      <c r="AD133" s="19"/>
      <c r="AE133" s="19"/>
    </row>
    <row r="134" spans="1:31" ht="12.75">
      <c r="A134" s="144"/>
      <c r="B134" s="98"/>
      <c r="C134" s="19"/>
      <c r="D134" s="52"/>
      <c r="E134" s="144"/>
      <c r="F134" s="98"/>
      <c r="G134" s="19"/>
      <c r="H134" s="19"/>
      <c r="I134" s="144"/>
      <c r="J134" s="98"/>
      <c r="K134" s="52"/>
      <c r="L134" s="52"/>
      <c r="M134" s="19"/>
      <c r="N134" s="98"/>
      <c r="O134" s="52"/>
      <c r="P134" s="19"/>
      <c r="Q134" s="19"/>
      <c r="R134" s="19"/>
      <c r="S134" s="19"/>
      <c r="T134" s="52"/>
      <c r="U134" s="19"/>
      <c r="V134" s="19"/>
      <c r="X134" s="19"/>
      <c r="Y134" s="19"/>
      <c r="Z134" s="19"/>
      <c r="AA134" s="19"/>
      <c r="AB134" s="19"/>
      <c r="AC134" s="19"/>
      <c r="AD134" s="19"/>
      <c r="AE134" s="19"/>
    </row>
    <row r="135" spans="1:31" ht="12.75">
      <c r="A135" s="144"/>
      <c r="B135" s="98"/>
      <c r="C135" s="52"/>
      <c r="D135" s="52"/>
      <c r="E135" s="144"/>
      <c r="F135" s="98"/>
      <c r="G135" s="52"/>
      <c r="H135" s="19"/>
      <c r="I135" s="144"/>
      <c r="J135" s="98"/>
      <c r="K135" s="19"/>
      <c r="L135" s="52"/>
      <c r="M135" s="19"/>
      <c r="N135" s="98"/>
      <c r="O135" s="52"/>
      <c r="P135" s="19"/>
      <c r="Q135" s="19"/>
      <c r="R135" s="19"/>
      <c r="S135" s="19"/>
      <c r="T135" s="52"/>
      <c r="U135" s="19"/>
      <c r="V135" s="19"/>
      <c r="X135" s="19"/>
      <c r="Y135" s="19"/>
      <c r="Z135" s="19"/>
      <c r="AA135" s="19"/>
      <c r="AB135" s="19"/>
      <c r="AC135" s="19"/>
      <c r="AD135" s="19"/>
      <c r="AE135" s="19"/>
    </row>
    <row r="136" spans="1:31" ht="12.75">
      <c r="A136" s="144"/>
      <c r="B136" s="98"/>
      <c r="C136" s="52"/>
      <c r="D136" s="52"/>
      <c r="E136" s="144"/>
      <c r="F136" s="98"/>
      <c r="G136" s="19"/>
      <c r="H136" s="19"/>
      <c r="I136" s="144"/>
      <c r="J136" s="98"/>
      <c r="K136" s="19"/>
      <c r="L136" s="52"/>
      <c r="M136" s="19"/>
      <c r="N136" s="98"/>
      <c r="O136" s="52"/>
      <c r="P136" s="19"/>
      <c r="Q136" s="19"/>
      <c r="R136" s="19"/>
      <c r="S136" s="19"/>
      <c r="T136" s="19"/>
      <c r="U136" s="19"/>
      <c r="V136" s="19"/>
      <c r="X136" s="19"/>
      <c r="Y136" s="19"/>
      <c r="Z136" s="19"/>
      <c r="AA136" s="19"/>
      <c r="AB136" s="19"/>
      <c r="AC136" s="19"/>
      <c r="AD136" s="19"/>
      <c r="AE136" s="19"/>
    </row>
    <row r="137" spans="1:31" ht="12.75">
      <c r="A137" s="144"/>
      <c r="B137" s="98"/>
      <c r="C137" s="19"/>
      <c r="D137" s="52"/>
      <c r="E137" s="144"/>
      <c r="F137" s="98"/>
      <c r="G137" s="52"/>
      <c r="H137" s="19"/>
      <c r="I137" s="144"/>
      <c r="J137" s="98"/>
      <c r="K137" s="19"/>
      <c r="L137" s="52"/>
      <c r="M137" s="19"/>
      <c r="N137" s="98"/>
      <c r="O137" s="19"/>
      <c r="P137" s="19"/>
      <c r="Q137" s="19"/>
      <c r="R137" s="19"/>
      <c r="S137" s="19"/>
      <c r="T137" s="52"/>
      <c r="U137" s="19"/>
      <c r="V137" s="19"/>
      <c r="X137" s="19"/>
      <c r="Y137" s="19"/>
      <c r="Z137" s="19"/>
      <c r="AA137" s="19"/>
      <c r="AB137" s="19"/>
      <c r="AC137" s="19"/>
      <c r="AD137" s="19"/>
      <c r="AE137" s="19"/>
    </row>
    <row r="138" spans="1:31" ht="12.75">
      <c r="A138" s="144"/>
      <c r="B138" s="98"/>
      <c r="C138" s="19"/>
      <c r="D138" s="52"/>
      <c r="E138" s="144"/>
      <c r="F138" s="98"/>
      <c r="G138" s="52"/>
      <c r="H138" s="19"/>
      <c r="I138" s="144"/>
      <c r="J138" s="98"/>
      <c r="K138" s="52"/>
      <c r="L138" s="52"/>
      <c r="M138" s="144"/>
      <c r="N138" s="98"/>
      <c r="O138" s="52"/>
      <c r="P138" s="19"/>
      <c r="Q138" s="19"/>
      <c r="R138" s="19"/>
      <c r="S138" s="19"/>
      <c r="T138" s="52"/>
      <c r="U138" s="19"/>
      <c r="V138" s="19"/>
      <c r="X138" s="19"/>
      <c r="Y138" s="19"/>
      <c r="Z138" s="19"/>
      <c r="AA138" s="19"/>
      <c r="AB138" s="19"/>
      <c r="AC138" s="19"/>
      <c r="AD138" s="19"/>
      <c r="AE138" s="19"/>
    </row>
    <row r="139" spans="1:31" ht="12.75">
      <c r="A139" s="19"/>
      <c r="B139" s="19"/>
      <c r="C139" s="19"/>
      <c r="D139" s="52"/>
      <c r="E139" s="144"/>
      <c r="F139" s="98"/>
      <c r="G139" s="52"/>
      <c r="H139" s="19"/>
      <c r="I139" s="144"/>
      <c r="J139" s="98"/>
      <c r="K139" s="52"/>
      <c r="L139" s="52"/>
      <c r="M139" s="144"/>
      <c r="N139" s="98"/>
      <c r="O139" s="52"/>
      <c r="P139" s="19"/>
      <c r="Q139" s="19"/>
      <c r="R139" s="19"/>
      <c r="S139" s="19"/>
      <c r="T139" s="19"/>
      <c r="U139" s="19"/>
      <c r="V139" s="19"/>
      <c r="X139" s="19"/>
      <c r="Y139" s="19"/>
      <c r="Z139" s="19"/>
      <c r="AA139" s="19"/>
      <c r="AB139" s="19"/>
      <c r="AC139" s="19"/>
      <c r="AD139" s="19"/>
      <c r="AE139" s="19"/>
    </row>
    <row r="140" spans="1:31" ht="12.75">
      <c r="A140" s="144"/>
      <c r="B140" s="98"/>
      <c r="C140" s="52"/>
      <c r="D140" s="52"/>
      <c r="E140" s="144"/>
      <c r="F140" s="98"/>
      <c r="G140" s="52"/>
      <c r="H140" s="19"/>
      <c r="I140" s="144"/>
      <c r="J140" s="98"/>
      <c r="K140" s="52"/>
      <c r="L140" s="52"/>
      <c r="M140" s="144"/>
      <c r="N140" s="98"/>
      <c r="O140" s="52"/>
      <c r="P140" s="19"/>
      <c r="Q140" s="19"/>
      <c r="R140" s="19"/>
      <c r="S140" s="19"/>
      <c r="T140" s="19"/>
      <c r="U140" s="19"/>
      <c r="V140" s="19"/>
      <c r="X140" s="19"/>
      <c r="Y140" s="19"/>
      <c r="Z140" s="19"/>
      <c r="AA140" s="19"/>
      <c r="AB140" s="19"/>
      <c r="AC140" s="19"/>
      <c r="AD140" s="19"/>
      <c r="AE140" s="19"/>
    </row>
    <row r="141" spans="1:31" ht="12.75">
      <c r="A141" s="144"/>
      <c r="B141" s="98"/>
      <c r="C141" s="52"/>
      <c r="D141" s="52"/>
      <c r="E141" s="144"/>
      <c r="F141" s="98"/>
      <c r="G141" s="52"/>
      <c r="H141" s="19"/>
      <c r="I141" s="144"/>
      <c r="J141" s="98"/>
      <c r="K141" s="52"/>
      <c r="L141" s="52"/>
      <c r="M141" s="144"/>
      <c r="N141" s="98"/>
      <c r="O141" s="52"/>
      <c r="P141" s="19"/>
      <c r="Q141" s="19"/>
      <c r="R141" s="19"/>
      <c r="S141" s="19"/>
      <c r="T141" s="19"/>
      <c r="U141" s="19"/>
      <c r="V141" s="19"/>
      <c r="X141" s="19"/>
      <c r="Y141" s="19"/>
      <c r="Z141" s="19"/>
      <c r="AA141" s="19"/>
      <c r="AB141" s="19"/>
      <c r="AC141" s="19"/>
      <c r="AD141" s="19"/>
      <c r="AE141" s="19"/>
    </row>
    <row r="142" spans="1:31" ht="12.75">
      <c r="A142" s="144"/>
      <c r="B142" s="98"/>
      <c r="C142" s="52"/>
      <c r="D142" s="52"/>
      <c r="E142" s="144"/>
      <c r="F142" s="98"/>
      <c r="G142" s="19"/>
      <c r="H142" s="19"/>
      <c r="I142" s="144"/>
      <c r="J142" s="98"/>
      <c r="K142" s="52"/>
      <c r="L142" s="52"/>
      <c r="M142" s="144"/>
      <c r="N142" s="98"/>
      <c r="O142" s="52"/>
      <c r="P142" s="19"/>
      <c r="Q142" s="19"/>
      <c r="R142" s="19"/>
      <c r="S142" s="19"/>
      <c r="T142" s="19"/>
      <c r="U142" s="19"/>
      <c r="V142" s="19"/>
      <c r="X142" s="19"/>
      <c r="Y142" s="19"/>
      <c r="Z142" s="19"/>
      <c r="AA142" s="19"/>
      <c r="AB142" s="19"/>
      <c r="AC142" s="19"/>
      <c r="AD142" s="19"/>
      <c r="AE142" s="19"/>
    </row>
    <row r="143" spans="1:31" ht="12.75">
      <c r="A143" s="144"/>
      <c r="B143" s="98"/>
      <c r="C143" s="52"/>
      <c r="D143" s="52"/>
      <c r="E143" s="144"/>
      <c r="F143" s="98"/>
      <c r="G143" s="52"/>
      <c r="H143" s="19"/>
      <c r="I143" s="144"/>
      <c r="J143" s="98"/>
      <c r="K143" s="52"/>
      <c r="L143" s="52"/>
      <c r="M143" s="144"/>
      <c r="N143" s="98"/>
      <c r="O143" s="52"/>
      <c r="P143" s="19"/>
      <c r="Q143" s="19"/>
      <c r="R143" s="19"/>
      <c r="S143" s="19"/>
      <c r="T143" s="19"/>
      <c r="U143" s="19"/>
      <c r="V143" s="19"/>
      <c r="X143" s="19"/>
      <c r="Y143" s="19"/>
      <c r="Z143" s="19"/>
      <c r="AA143" s="19"/>
      <c r="AB143" s="19"/>
      <c r="AC143" s="19"/>
      <c r="AD143" s="19"/>
      <c r="AE143" s="19"/>
    </row>
    <row r="144" spans="1:31" ht="12.75">
      <c r="A144" s="144"/>
      <c r="B144" s="98"/>
      <c r="C144" s="41"/>
      <c r="D144" s="52"/>
      <c r="E144" s="144"/>
      <c r="F144" s="98"/>
      <c r="G144" s="52"/>
      <c r="H144" s="19"/>
      <c r="I144" s="144"/>
      <c r="J144" s="98"/>
      <c r="K144" s="52"/>
      <c r="L144" s="52"/>
      <c r="M144" s="144"/>
      <c r="N144" s="98"/>
      <c r="O144" s="52"/>
      <c r="P144" s="19"/>
      <c r="Q144" s="19"/>
      <c r="R144" s="19"/>
      <c r="S144" s="19"/>
      <c r="T144" s="19"/>
      <c r="U144" s="19"/>
      <c r="V144" s="19"/>
      <c r="X144" s="19"/>
      <c r="Y144" s="19"/>
      <c r="Z144" s="19"/>
      <c r="AA144" s="19"/>
      <c r="AB144" s="19"/>
      <c r="AC144" s="19"/>
      <c r="AD144" s="19"/>
      <c r="AE144" s="19"/>
    </row>
    <row r="145" spans="1:31" ht="12.75">
      <c r="A145" s="19"/>
      <c r="B145" s="19"/>
      <c r="C145" s="19"/>
      <c r="D145" s="52"/>
      <c r="E145" s="144"/>
      <c r="F145" s="98"/>
      <c r="G145" s="52"/>
      <c r="H145" s="19"/>
      <c r="I145" s="144"/>
      <c r="J145" s="98"/>
      <c r="K145" s="52"/>
      <c r="L145" s="52"/>
      <c r="M145" s="144"/>
      <c r="N145" s="98"/>
      <c r="O145" s="52"/>
      <c r="P145" s="19"/>
      <c r="Q145" s="19"/>
      <c r="R145" s="19"/>
      <c r="S145" s="19"/>
      <c r="T145" s="19"/>
      <c r="U145" s="19"/>
      <c r="V145" s="19"/>
      <c r="X145" s="19"/>
      <c r="Y145" s="19"/>
      <c r="Z145" s="19"/>
      <c r="AA145" s="19"/>
      <c r="AB145" s="19"/>
      <c r="AC145" s="19"/>
      <c r="AD145" s="19"/>
      <c r="AE145" s="19"/>
    </row>
    <row r="146" spans="1:31" ht="12.75">
      <c r="A146" s="19"/>
      <c r="B146" s="19"/>
      <c r="C146" s="19"/>
      <c r="D146" s="52"/>
      <c r="E146" s="144"/>
      <c r="F146" s="98"/>
      <c r="G146" s="52"/>
      <c r="H146" s="19"/>
      <c r="I146" s="144"/>
      <c r="J146" s="98"/>
      <c r="K146" s="52"/>
      <c r="L146" s="52"/>
      <c r="M146" s="144"/>
      <c r="N146" s="98"/>
      <c r="O146" s="52"/>
      <c r="P146" s="19"/>
      <c r="Q146" s="19"/>
      <c r="R146" s="19"/>
      <c r="S146" s="19"/>
      <c r="T146" s="19"/>
      <c r="U146" s="19"/>
      <c r="V146" s="19"/>
      <c r="X146" s="19"/>
      <c r="Y146" s="19"/>
      <c r="Z146" s="19"/>
      <c r="AA146" s="19"/>
      <c r="AB146" s="19"/>
      <c r="AC146" s="19"/>
      <c r="AD146" s="19"/>
      <c r="AE146" s="19"/>
    </row>
    <row r="147" spans="1:31" ht="12.75">
      <c r="A147" s="19"/>
      <c r="B147" s="19"/>
      <c r="C147" s="19"/>
      <c r="D147" s="52"/>
      <c r="E147" s="144"/>
      <c r="F147" s="98"/>
      <c r="G147" s="52"/>
      <c r="H147" s="19"/>
      <c r="I147" s="144"/>
      <c r="J147" s="98"/>
      <c r="K147" s="52"/>
      <c r="L147" s="52"/>
      <c r="M147" s="144"/>
      <c r="N147" s="98"/>
      <c r="O147" s="52"/>
      <c r="P147" s="19"/>
      <c r="Q147" s="19"/>
      <c r="R147" s="19"/>
      <c r="S147" s="19"/>
      <c r="T147" s="19"/>
      <c r="U147" s="19"/>
      <c r="V147" s="19"/>
      <c r="X147" s="19"/>
      <c r="Y147" s="19"/>
      <c r="Z147" s="19"/>
      <c r="AA147" s="19"/>
      <c r="AB147" s="19"/>
      <c r="AC147" s="19"/>
      <c r="AD147" s="19"/>
      <c r="AE147" s="19"/>
    </row>
    <row r="148" spans="1:31" ht="12.75">
      <c r="A148" s="19"/>
      <c r="B148" s="19"/>
      <c r="C148" s="19"/>
      <c r="D148" s="52"/>
      <c r="E148" s="144"/>
      <c r="F148" s="98"/>
      <c r="G148" s="52"/>
      <c r="H148" s="19"/>
      <c r="I148" s="144"/>
      <c r="J148" s="98"/>
      <c r="K148" s="52"/>
      <c r="L148" s="52"/>
      <c r="M148" s="144"/>
      <c r="N148" s="98"/>
      <c r="O148" s="52"/>
      <c r="P148" s="19"/>
      <c r="Q148" s="19"/>
      <c r="R148" s="19"/>
      <c r="S148" s="19"/>
      <c r="T148" s="19"/>
      <c r="U148" s="19"/>
      <c r="V148" s="19"/>
      <c r="X148" s="19"/>
      <c r="Y148" s="19"/>
      <c r="Z148" s="19"/>
      <c r="AA148" s="19"/>
      <c r="AB148" s="19"/>
      <c r="AC148" s="19"/>
      <c r="AD148" s="19"/>
      <c r="AE148" s="19"/>
    </row>
    <row r="149" spans="1:31" ht="12.75">
      <c r="A149" s="19"/>
      <c r="B149" s="19"/>
      <c r="C149" s="19"/>
      <c r="D149" s="52"/>
      <c r="E149" s="144"/>
      <c r="F149" s="98"/>
      <c r="G149" s="52"/>
      <c r="H149" s="19"/>
      <c r="I149" s="144"/>
      <c r="J149" s="98"/>
      <c r="K149" s="52"/>
      <c r="L149" s="52"/>
      <c r="M149" s="144"/>
      <c r="N149" s="98"/>
      <c r="O149" s="52"/>
      <c r="P149" s="19"/>
      <c r="Q149" s="19"/>
      <c r="R149" s="19"/>
      <c r="S149" s="19"/>
      <c r="T149" s="19"/>
      <c r="U149" s="19"/>
      <c r="V149" s="19"/>
      <c r="X149" s="19"/>
      <c r="Y149" s="19"/>
      <c r="Z149" s="19"/>
      <c r="AA149" s="19"/>
      <c r="AB149" s="19"/>
      <c r="AC149" s="19"/>
      <c r="AD149" s="19"/>
      <c r="AE149" s="19"/>
    </row>
    <row r="150" spans="1:31" ht="12.75">
      <c r="A150" s="144"/>
      <c r="B150" s="98"/>
      <c r="C150" s="19"/>
      <c r="D150" s="52"/>
      <c r="E150" s="144"/>
      <c r="F150" s="98"/>
      <c r="G150" s="52"/>
      <c r="H150" s="19"/>
      <c r="I150" s="144"/>
      <c r="J150" s="98"/>
      <c r="K150" s="52"/>
      <c r="L150" s="52"/>
      <c r="M150" s="144"/>
      <c r="N150" s="98"/>
      <c r="O150" s="52"/>
      <c r="P150" s="19"/>
      <c r="Q150" s="19"/>
      <c r="R150" s="19"/>
      <c r="S150" s="19"/>
      <c r="T150" s="19"/>
      <c r="U150" s="19"/>
      <c r="V150" s="19"/>
      <c r="X150" s="19"/>
      <c r="Y150" s="19"/>
      <c r="Z150" s="19"/>
      <c r="AA150" s="19"/>
      <c r="AB150" s="19"/>
      <c r="AC150" s="19"/>
      <c r="AD150" s="19"/>
      <c r="AE150" s="19"/>
    </row>
    <row r="151" spans="1:31" ht="12.75">
      <c r="A151" s="144"/>
      <c r="B151" s="98"/>
      <c r="C151" s="52"/>
      <c r="D151" s="52"/>
      <c r="E151" s="144"/>
      <c r="F151" s="98"/>
      <c r="G151" s="52"/>
      <c r="H151" s="19"/>
      <c r="I151" s="144"/>
      <c r="J151" s="98"/>
      <c r="K151" s="52"/>
      <c r="L151" s="52"/>
      <c r="M151" s="144"/>
      <c r="N151" s="98"/>
      <c r="O151" s="52"/>
      <c r="P151" s="19"/>
      <c r="Q151" s="19"/>
      <c r="R151" s="19"/>
      <c r="S151" s="19"/>
      <c r="T151" s="19"/>
      <c r="U151" s="19"/>
      <c r="V151" s="19"/>
      <c r="X151" s="19"/>
      <c r="Y151" s="19"/>
      <c r="Z151" s="19"/>
      <c r="AA151" s="19"/>
      <c r="AB151" s="19"/>
      <c r="AC151" s="19"/>
      <c r="AD151" s="19"/>
      <c r="AE151" s="19"/>
    </row>
    <row r="152" spans="1:31" ht="12.75">
      <c r="A152" s="144"/>
      <c r="B152" s="98"/>
      <c r="C152" s="41"/>
      <c r="D152" s="52"/>
      <c r="E152" s="144"/>
      <c r="F152" s="98"/>
      <c r="G152" s="52"/>
      <c r="H152" s="19"/>
      <c r="I152" s="144"/>
      <c r="J152" s="98"/>
      <c r="K152" s="52"/>
      <c r="L152" s="52"/>
      <c r="M152" s="144"/>
      <c r="N152" s="98"/>
      <c r="O152" s="52"/>
      <c r="P152" s="19"/>
      <c r="Q152" s="19"/>
      <c r="R152" s="19"/>
      <c r="S152" s="19"/>
      <c r="T152" s="19"/>
      <c r="U152" s="19"/>
      <c r="V152" s="19"/>
      <c r="X152" s="19"/>
      <c r="Y152" s="19"/>
      <c r="Z152" s="19"/>
      <c r="AA152" s="19"/>
      <c r="AB152" s="19"/>
      <c r="AC152" s="19"/>
      <c r="AD152" s="19"/>
      <c r="AE152" s="19"/>
    </row>
    <row r="153" spans="1:31" ht="12.75">
      <c r="A153" s="144"/>
      <c r="B153" s="98"/>
      <c r="C153" s="19"/>
      <c r="D153" s="52"/>
      <c r="E153" s="144"/>
      <c r="F153" s="98"/>
      <c r="G153" s="52"/>
      <c r="H153" s="19"/>
      <c r="I153" s="144"/>
      <c r="J153" s="98"/>
      <c r="K153" s="52"/>
      <c r="L153" s="52"/>
      <c r="M153" s="144"/>
      <c r="N153" s="98"/>
      <c r="O153" s="52"/>
      <c r="P153" s="19"/>
      <c r="Q153" s="19"/>
      <c r="R153" s="19"/>
      <c r="S153" s="19"/>
      <c r="T153" s="19"/>
      <c r="U153" s="19"/>
      <c r="V153" s="19"/>
      <c r="X153" s="19"/>
      <c r="Y153" s="19"/>
      <c r="Z153" s="19"/>
      <c r="AA153" s="19"/>
      <c r="AB153" s="19"/>
      <c r="AC153" s="19"/>
      <c r="AD153" s="19"/>
      <c r="AE153" s="19"/>
    </row>
    <row r="154" spans="1:31" ht="15">
      <c r="A154" s="862"/>
      <c r="B154" s="862"/>
      <c r="C154" s="862"/>
      <c r="D154" s="862"/>
      <c r="E154" s="862"/>
      <c r="F154" s="862"/>
      <c r="G154" s="862"/>
      <c r="H154" s="19"/>
      <c r="I154" s="144"/>
      <c r="J154" s="98"/>
      <c r="K154" s="52"/>
      <c r="L154" s="52"/>
      <c r="M154" s="144"/>
      <c r="N154" s="98"/>
      <c r="O154" s="52"/>
      <c r="P154" s="19"/>
      <c r="Q154" s="19"/>
      <c r="R154" s="19"/>
      <c r="S154" s="19"/>
      <c r="T154" s="19"/>
      <c r="U154" s="19"/>
      <c r="V154" s="19"/>
      <c r="X154" s="19"/>
      <c r="Y154" s="19"/>
      <c r="Z154" s="19"/>
      <c r="AA154" s="19"/>
      <c r="AB154" s="19"/>
      <c r="AC154" s="19"/>
      <c r="AD154" s="19"/>
      <c r="AE154" s="19"/>
    </row>
    <row r="155" spans="1:31" ht="12.75">
      <c r="A155" s="136"/>
      <c r="B155" s="863"/>
      <c r="C155" s="863"/>
      <c r="D155" s="136"/>
      <c r="E155" s="136"/>
      <c r="F155" s="863"/>
      <c r="G155" s="863"/>
      <c r="H155" s="19"/>
      <c r="I155" s="144"/>
      <c r="J155" s="98"/>
      <c r="K155" s="52"/>
      <c r="L155" s="52"/>
      <c r="M155" s="144"/>
      <c r="N155" s="98"/>
      <c r="O155" s="52"/>
      <c r="P155" s="19"/>
      <c r="Q155" s="19"/>
      <c r="R155" s="19"/>
      <c r="S155" s="19"/>
      <c r="T155" s="19"/>
      <c r="U155" s="19"/>
      <c r="V155" s="19"/>
      <c r="X155" s="19"/>
      <c r="Y155" s="19"/>
      <c r="Z155" s="19"/>
      <c r="AA155" s="19"/>
      <c r="AB155" s="19"/>
      <c r="AC155" s="19"/>
      <c r="AD155" s="19"/>
      <c r="AE155" s="19"/>
    </row>
    <row r="156" spans="1:31" ht="12.75">
      <c r="A156" s="136"/>
      <c r="B156" s="863"/>
      <c r="C156" s="863"/>
      <c r="D156" s="83"/>
      <c r="E156" s="136"/>
      <c r="F156" s="863"/>
      <c r="G156" s="863"/>
      <c r="H156" s="19"/>
      <c r="I156" s="144"/>
      <c r="J156" s="98"/>
      <c r="K156" s="52"/>
      <c r="L156" s="52"/>
      <c r="M156" s="144"/>
      <c r="N156" s="98"/>
      <c r="O156" s="52"/>
      <c r="P156" s="19"/>
      <c r="Q156" s="19"/>
      <c r="R156" s="19"/>
      <c r="S156" s="19"/>
      <c r="T156" s="19"/>
      <c r="U156" s="19"/>
      <c r="V156" s="19"/>
      <c r="X156" s="19"/>
      <c r="Y156" s="19"/>
      <c r="Z156" s="19"/>
      <c r="AA156" s="19"/>
      <c r="AB156" s="19"/>
      <c r="AC156" s="19"/>
      <c r="AD156" s="19"/>
      <c r="AE156" s="19"/>
    </row>
    <row r="157" spans="1:31" ht="12.75">
      <c r="A157" s="144"/>
      <c r="B157" s="98"/>
      <c r="C157" s="19"/>
      <c r="D157" s="52"/>
      <c r="E157" s="144"/>
      <c r="F157" s="98"/>
      <c r="G157" s="52"/>
      <c r="H157" s="19"/>
      <c r="I157" s="144"/>
      <c r="J157" s="98"/>
      <c r="K157" s="52"/>
      <c r="L157" s="52"/>
      <c r="M157" s="144"/>
      <c r="N157" s="98"/>
      <c r="O157" s="52"/>
      <c r="P157" s="19"/>
      <c r="Q157" s="19"/>
      <c r="R157" s="19"/>
      <c r="S157" s="19"/>
      <c r="T157" s="19"/>
      <c r="U157" s="19"/>
      <c r="V157" s="19"/>
      <c r="X157" s="19"/>
      <c r="Y157" s="19"/>
      <c r="Z157" s="19"/>
      <c r="AA157" s="19"/>
      <c r="AB157" s="19"/>
      <c r="AC157" s="19"/>
      <c r="AD157" s="19"/>
      <c r="AE157" s="19"/>
    </row>
    <row r="158" spans="1:31" ht="12.75">
      <c r="A158" s="144"/>
      <c r="B158" s="98"/>
      <c r="C158" s="41"/>
      <c r="D158" s="52"/>
      <c r="E158" s="144"/>
      <c r="F158" s="98"/>
      <c r="G158" s="52"/>
      <c r="H158" s="19"/>
      <c r="I158" s="144"/>
      <c r="J158" s="98"/>
      <c r="K158" s="52"/>
      <c r="L158" s="52"/>
      <c r="M158" s="144"/>
      <c r="N158" s="98"/>
      <c r="O158" s="19"/>
      <c r="P158" s="19"/>
      <c r="Q158" s="19"/>
      <c r="R158" s="19"/>
      <c r="S158" s="19"/>
      <c r="T158" s="19"/>
      <c r="U158" s="19"/>
      <c r="V158" s="19"/>
      <c r="X158" s="19"/>
      <c r="Y158" s="19"/>
      <c r="Z158" s="19"/>
      <c r="AA158" s="19"/>
      <c r="AB158" s="19"/>
      <c r="AC158" s="19"/>
      <c r="AD158" s="19"/>
      <c r="AE158" s="19"/>
    </row>
    <row r="159" spans="1:31" ht="12.75">
      <c r="A159" s="144"/>
      <c r="B159" s="98"/>
      <c r="C159" s="19"/>
      <c r="D159" s="52"/>
      <c r="E159" s="144"/>
      <c r="F159" s="98"/>
      <c r="G159" s="52"/>
      <c r="H159" s="19"/>
      <c r="I159" s="144"/>
      <c r="J159" s="98"/>
      <c r="K159" s="52"/>
      <c r="L159" s="52"/>
      <c r="M159" s="144"/>
      <c r="N159" s="98"/>
      <c r="O159" s="19"/>
      <c r="P159" s="19"/>
      <c r="Q159" s="19"/>
      <c r="R159" s="19"/>
      <c r="S159" s="19"/>
      <c r="T159" s="19"/>
      <c r="U159" s="19"/>
      <c r="V159" s="19"/>
      <c r="X159" s="19"/>
      <c r="Y159" s="19"/>
      <c r="Z159" s="19"/>
      <c r="AA159" s="19"/>
      <c r="AB159" s="19"/>
      <c r="AC159" s="19"/>
      <c r="AD159" s="19"/>
      <c r="AE159" s="19"/>
    </row>
    <row r="160" spans="1:31" ht="12.75">
      <c r="A160" s="19"/>
      <c r="B160" s="98"/>
      <c r="C160" s="19"/>
      <c r="D160" s="52"/>
      <c r="E160" s="144"/>
      <c r="F160" s="98"/>
      <c r="G160" s="19"/>
      <c r="H160" s="19"/>
      <c r="I160" s="144"/>
      <c r="J160" s="98"/>
      <c r="K160" s="52"/>
      <c r="L160" s="52"/>
      <c r="M160" s="144"/>
      <c r="N160" s="98"/>
      <c r="O160" s="19"/>
      <c r="P160" s="19"/>
      <c r="Q160" s="19"/>
      <c r="R160" s="19"/>
      <c r="S160" s="19"/>
      <c r="T160" s="19"/>
      <c r="U160" s="19"/>
      <c r="V160" s="19"/>
      <c r="X160" s="19"/>
      <c r="Y160" s="19"/>
      <c r="Z160" s="19"/>
      <c r="AA160" s="19"/>
      <c r="AB160" s="19"/>
      <c r="AC160" s="19"/>
      <c r="AD160" s="19"/>
      <c r="AE160" s="19"/>
    </row>
    <row r="161" spans="1:31" ht="12.75">
      <c r="A161" s="144"/>
      <c r="B161" s="98"/>
      <c r="C161" s="19"/>
      <c r="D161" s="52"/>
      <c r="E161" s="323"/>
      <c r="F161" s="480"/>
      <c r="G161" s="41"/>
      <c r="H161" s="19"/>
      <c r="I161" s="144"/>
      <c r="J161" s="98"/>
      <c r="K161" s="52"/>
      <c r="L161" s="52"/>
      <c r="M161" s="144"/>
      <c r="N161" s="98"/>
      <c r="O161" s="19"/>
      <c r="P161" s="19"/>
      <c r="Q161" s="19"/>
      <c r="R161" s="19"/>
      <c r="S161" s="19"/>
      <c r="T161" s="19"/>
      <c r="U161" s="19"/>
      <c r="V161" s="19"/>
      <c r="X161" s="19"/>
      <c r="Y161" s="19"/>
      <c r="Z161" s="19"/>
      <c r="AA161" s="19"/>
      <c r="AB161" s="19"/>
      <c r="AC161" s="19"/>
      <c r="AD161" s="19"/>
      <c r="AE161" s="19"/>
    </row>
    <row r="162" spans="1:31" ht="12.75">
      <c r="A162" s="144"/>
      <c r="B162" s="98"/>
      <c r="C162" s="19"/>
      <c r="D162" s="52"/>
      <c r="E162" s="323"/>
      <c r="F162" s="98"/>
      <c r="G162" s="19"/>
      <c r="H162" s="19"/>
      <c r="I162" s="144"/>
      <c r="J162" s="98"/>
      <c r="K162" s="52"/>
      <c r="L162" s="52"/>
      <c r="M162" s="144"/>
      <c r="N162" s="98"/>
      <c r="O162" s="19"/>
      <c r="P162" s="19"/>
      <c r="Q162" s="19"/>
      <c r="R162" s="19"/>
      <c r="S162" s="19"/>
      <c r="T162" s="19"/>
      <c r="U162" s="19"/>
      <c r="V162" s="19"/>
      <c r="X162" s="19"/>
      <c r="Y162" s="19"/>
      <c r="Z162" s="19"/>
      <c r="AA162" s="19"/>
      <c r="AB162" s="19"/>
      <c r="AC162" s="19"/>
      <c r="AD162" s="19"/>
      <c r="AE162" s="19"/>
    </row>
    <row r="163" spans="1:31" ht="12.75">
      <c r="A163" s="144"/>
      <c r="B163" s="98"/>
      <c r="C163" s="19"/>
      <c r="D163" s="52"/>
      <c r="E163" s="323"/>
      <c r="F163" s="98"/>
      <c r="G163" s="19"/>
      <c r="H163" s="19"/>
      <c r="I163" s="144"/>
      <c r="J163" s="98"/>
      <c r="K163" s="52"/>
      <c r="L163" s="52"/>
      <c r="M163" s="144"/>
      <c r="N163" s="98"/>
      <c r="O163" s="19"/>
      <c r="P163" s="19"/>
      <c r="Q163" s="19"/>
      <c r="R163" s="19"/>
      <c r="S163" s="19"/>
      <c r="T163" s="19"/>
      <c r="U163" s="19"/>
      <c r="V163" s="19"/>
      <c r="X163" s="19"/>
      <c r="Y163" s="19"/>
      <c r="Z163" s="19"/>
      <c r="AA163" s="19"/>
      <c r="AB163" s="19"/>
      <c r="AC163" s="19"/>
      <c r="AD163" s="19"/>
      <c r="AE163" s="19"/>
    </row>
    <row r="164" spans="1:31" ht="12.75">
      <c r="A164" s="144"/>
      <c r="B164" s="98"/>
      <c r="C164" s="19"/>
      <c r="D164" s="52"/>
      <c r="E164" s="41"/>
      <c r="F164" s="98"/>
      <c r="G164" s="19"/>
      <c r="H164" s="19"/>
      <c r="I164" s="144"/>
      <c r="J164" s="98"/>
      <c r="K164" s="52"/>
      <c r="L164" s="52"/>
      <c r="M164" s="144"/>
      <c r="N164" s="98"/>
      <c r="O164" s="19"/>
      <c r="P164" s="19"/>
      <c r="Q164" s="19"/>
      <c r="R164" s="19"/>
      <c r="S164" s="19"/>
      <c r="T164" s="19"/>
      <c r="U164" s="19"/>
      <c r="V164" s="19"/>
      <c r="X164" s="19"/>
      <c r="Y164" s="19"/>
      <c r="Z164" s="19"/>
      <c r="AA164" s="19"/>
      <c r="AB164" s="19"/>
      <c r="AC164" s="19"/>
      <c r="AD164" s="19"/>
      <c r="AE164" s="19"/>
    </row>
    <row r="165" spans="1:31" ht="12.75">
      <c r="A165" s="144"/>
      <c r="B165" s="98"/>
      <c r="C165" s="41"/>
      <c r="D165" s="52"/>
      <c r="E165" s="41"/>
      <c r="F165" s="98"/>
      <c r="G165" s="19"/>
      <c r="H165" s="19"/>
      <c r="I165" s="144"/>
      <c r="J165" s="98"/>
      <c r="K165" s="52"/>
      <c r="L165" s="52"/>
      <c r="M165" s="144"/>
      <c r="N165" s="98"/>
      <c r="O165" s="19"/>
      <c r="P165" s="19"/>
      <c r="Q165" s="19"/>
      <c r="R165" s="19"/>
      <c r="S165" s="19"/>
      <c r="T165" s="19"/>
      <c r="U165" s="19"/>
      <c r="V165" s="19"/>
      <c r="X165" s="19"/>
      <c r="Y165" s="19"/>
      <c r="Z165" s="19"/>
      <c r="AA165" s="19"/>
      <c r="AB165" s="19"/>
      <c r="AC165" s="19"/>
      <c r="AD165" s="19"/>
      <c r="AE165" s="19"/>
    </row>
    <row r="166" spans="1:31" ht="12.75">
      <c r="A166" s="144"/>
      <c r="B166" s="98"/>
      <c r="C166" s="41"/>
      <c r="D166" s="52"/>
      <c r="E166" s="41"/>
      <c r="F166" s="98"/>
      <c r="G166" s="19"/>
      <c r="H166" s="19"/>
      <c r="I166" s="144"/>
      <c r="J166" s="98"/>
      <c r="K166" s="52"/>
      <c r="L166" s="52"/>
      <c r="M166" s="144"/>
      <c r="N166" s="98"/>
      <c r="O166" s="19"/>
      <c r="P166" s="19"/>
      <c r="Q166" s="19"/>
      <c r="R166" s="19"/>
      <c r="S166" s="19"/>
      <c r="T166" s="19"/>
      <c r="U166" s="19"/>
      <c r="V166" s="19"/>
      <c r="X166" s="19"/>
      <c r="Y166" s="19"/>
      <c r="Z166" s="19"/>
      <c r="AA166" s="19"/>
      <c r="AB166" s="19"/>
      <c r="AC166" s="19"/>
      <c r="AD166" s="19"/>
      <c r="AE166" s="19"/>
    </row>
    <row r="167" spans="1:31" ht="12.75">
      <c r="A167" s="144"/>
      <c r="B167" s="98"/>
      <c r="C167" s="19"/>
      <c r="D167" s="52"/>
      <c r="E167" s="19"/>
      <c r="F167" s="98"/>
      <c r="G167" s="19"/>
      <c r="H167" s="19"/>
      <c r="I167" s="144"/>
      <c r="J167" s="98"/>
      <c r="K167" s="52"/>
      <c r="L167" s="52"/>
      <c r="M167" s="144"/>
      <c r="N167" s="98"/>
      <c r="O167" s="52"/>
      <c r="P167" s="19"/>
      <c r="Q167" s="19"/>
      <c r="R167" s="19"/>
      <c r="S167" s="19"/>
      <c r="T167" s="19"/>
      <c r="U167" s="19"/>
      <c r="V167" s="19"/>
      <c r="X167" s="19"/>
      <c r="Y167" s="19"/>
      <c r="Z167" s="19"/>
      <c r="AA167" s="19"/>
      <c r="AB167" s="19"/>
      <c r="AC167" s="19"/>
      <c r="AD167" s="19"/>
      <c r="AE167" s="19"/>
    </row>
    <row r="168" spans="1:31" ht="12.75">
      <c r="A168" s="144"/>
      <c r="B168" s="98"/>
      <c r="C168" s="19"/>
      <c r="D168" s="52"/>
      <c r="E168" s="19"/>
      <c r="F168" s="98"/>
      <c r="G168" s="19"/>
      <c r="H168" s="19"/>
      <c r="I168" s="144"/>
      <c r="J168" s="98"/>
      <c r="K168" s="52"/>
      <c r="L168" s="52"/>
      <c r="M168" s="144"/>
      <c r="N168" s="98"/>
      <c r="O168" s="52"/>
      <c r="P168" s="19"/>
      <c r="Q168" s="19"/>
      <c r="R168" s="19"/>
      <c r="S168" s="19"/>
      <c r="T168" s="19"/>
      <c r="U168" s="19"/>
      <c r="V168" s="19"/>
      <c r="X168" s="19"/>
      <c r="Y168" s="19"/>
      <c r="Z168" s="19"/>
      <c r="AA168" s="19"/>
      <c r="AB168" s="19"/>
      <c r="AC168" s="19"/>
      <c r="AD168" s="19"/>
      <c r="AE168" s="19"/>
    </row>
    <row r="169" spans="1:31" ht="12.75">
      <c r="A169" s="144"/>
      <c r="B169" s="98"/>
      <c r="C169" s="41"/>
      <c r="D169" s="52"/>
      <c r="E169" s="323"/>
      <c r="F169" s="98"/>
      <c r="G169" s="19"/>
      <c r="H169" s="19"/>
      <c r="I169" s="144"/>
      <c r="J169" s="98"/>
      <c r="K169" s="52"/>
      <c r="L169" s="52"/>
      <c r="M169" s="144"/>
      <c r="N169" s="98"/>
      <c r="O169" s="52"/>
      <c r="P169" s="19"/>
      <c r="Q169" s="19"/>
      <c r="R169" s="19"/>
      <c r="S169" s="19"/>
      <c r="T169" s="19"/>
      <c r="U169" s="19"/>
      <c r="V169" s="19"/>
      <c r="X169" s="19"/>
      <c r="Y169" s="19"/>
      <c r="Z169" s="19"/>
      <c r="AA169" s="19"/>
      <c r="AB169" s="19"/>
      <c r="AC169" s="19"/>
      <c r="AD169" s="19"/>
      <c r="AE169" s="19"/>
    </row>
    <row r="170" spans="1:31" ht="12.75">
      <c r="A170" s="144"/>
      <c r="B170" s="98"/>
      <c r="C170" s="41"/>
      <c r="D170" s="52"/>
      <c r="E170" s="323"/>
      <c r="F170" s="98"/>
      <c r="G170" s="19"/>
      <c r="H170" s="19"/>
      <c r="I170" s="144"/>
      <c r="J170" s="98"/>
      <c r="K170" s="52"/>
      <c r="L170" s="52"/>
      <c r="M170" s="144"/>
      <c r="N170" s="98"/>
      <c r="O170" s="52"/>
      <c r="P170" s="19"/>
      <c r="Q170" s="19"/>
      <c r="R170" s="19"/>
      <c r="S170" s="19"/>
      <c r="T170" s="19"/>
      <c r="U170" s="19"/>
      <c r="V170" s="19"/>
      <c r="X170" s="19"/>
      <c r="Y170" s="19"/>
      <c r="Z170" s="19"/>
      <c r="AA170" s="19"/>
      <c r="AB170" s="19"/>
      <c r="AC170" s="19"/>
      <c r="AD170" s="19"/>
      <c r="AE170" s="19"/>
    </row>
    <row r="171" spans="1:31" ht="12.75">
      <c r="A171" s="144"/>
      <c r="B171" s="98"/>
      <c r="C171" s="41"/>
      <c r="D171" s="52"/>
      <c r="E171" s="323"/>
      <c r="F171" s="98"/>
      <c r="G171" s="19"/>
      <c r="H171" s="19"/>
      <c r="I171" s="144"/>
      <c r="J171" s="98"/>
      <c r="K171" s="52"/>
      <c r="L171" s="52"/>
      <c r="M171" s="144"/>
      <c r="N171" s="98"/>
      <c r="O171" s="52"/>
      <c r="P171" s="19"/>
      <c r="Q171" s="19"/>
      <c r="R171" s="19"/>
      <c r="S171" s="19"/>
      <c r="T171" s="19"/>
      <c r="U171" s="19"/>
      <c r="V171" s="19"/>
      <c r="X171" s="19"/>
      <c r="Y171" s="19"/>
      <c r="Z171" s="19"/>
      <c r="AA171" s="19"/>
      <c r="AB171" s="19"/>
      <c r="AC171" s="19"/>
      <c r="AD171" s="19"/>
      <c r="AE171" s="19"/>
    </row>
    <row r="172" spans="1:31" ht="12.75">
      <c r="A172" s="144"/>
      <c r="B172" s="98"/>
      <c r="C172" s="41"/>
      <c r="D172" s="52"/>
      <c r="E172" s="41"/>
      <c r="F172" s="98"/>
      <c r="G172" s="19"/>
      <c r="H172" s="19"/>
      <c r="I172" s="144"/>
      <c r="J172" s="98"/>
      <c r="K172" s="52"/>
      <c r="L172" s="52"/>
      <c r="M172" s="144"/>
      <c r="N172" s="98"/>
      <c r="O172" s="52"/>
      <c r="P172" s="19"/>
      <c r="Q172" s="19"/>
      <c r="R172" s="19"/>
      <c r="S172" s="19"/>
      <c r="T172" s="19"/>
      <c r="U172" s="19"/>
      <c r="V172" s="19"/>
      <c r="X172" s="19"/>
      <c r="Y172" s="19"/>
      <c r="Z172" s="19"/>
      <c r="AA172" s="19"/>
      <c r="AB172" s="19"/>
      <c r="AC172" s="19"/>
      <c r="AD172" s="19"/>
      <c r="AE172" s="19"/>
    </row>
    <row r="173" spans="1:31" ht="12.75">
      <c r="A173" s="19"/>
      <c r="B173" s="98"/>
      <c r="C173" s="19"/>
      <c r="D173" s="52"/>
      <c r="E173" s="323"/>
      <c r="F173" s="98"/>
      <c r="G173" s="19"/>
      <c r="H173" s="19"/>
      <c r="I173" s="144"/>
      <c r="J173" s="98"/>
      <c r="K173" s="52"/>
      <c r="L173" s="52"/>
      <c r="M173" s="144"/>
      <c r="N173" s="98"/>
      <c r="O173" s="52"/>
      <c r="P173" s="19"/>
      <c r="Q173" s="19"/>
      <c r="R173" s="19"/>
      <c r="S173" s="19"/>
      <c r="T173" s="19"/>
      <c r="U173" s="19"/>
      <c r="V173" s="19"/>
      <c r="X173" s="19"/>
      <c r="Y173" s="19"/>
      <c r="Z173" s="19"/>
      <c r="AA173" s="19"/>
      <c r="AB173" s="19"/>
      <c r="AC173" s="19"/>
      <c r="AD173" s="19"/>
      <c r="AE173" s="19"/>
    </row>
    <row r="174" spans="1:31" ht="12.75">
      <c r="A174" s="19"/>
      <c r="B174" s="19"/>
      <c r="C174" s="19"/>
      <c r="D174" s="52"/>
      <c r="E174" s="323"/>
      <c r="F174" s="98"/>
      <c r="G174" s="52"/>
      <c r="H174" s="19"/>
      <c r="I174" s="144"/>
      <c r="J174" s="98"/>
      <c r="K174" s="52"/>
      <c r="L174" s="52"/>
      <c r="M174" s="144"/>
      <c r="N174" s="98"/>
      <c r="O174" s="52"/>
      <c r="P174" s="19"/>
      <c r="Q174" s="19"/>
      <c r="R174" s="19"/>
      <c r="S174" s="19"/>
      <c r="T174" s="19"/>
      <c r="U174" s="19"/>
      <c r="V174" s="19"/>
      <c r="X174" s="19"/>
      <c r="Y174" s="19"/>
      <c r="Z174" s="19"/>
      <c r="AA174" s="19"/>
      <c r="AB174" s="19"/>
      <c r="AC174" s="19"/>
      <c r="AD174" s="19"/>
      <c r="AE174" s="19"/>
    </row>
    <row r="175" spans="1:31" ht="12.75">
      <c r="A175" s="19"/>
      <c r="B175" s="19"/>
      <c r="C175" s="19"/>
      <c r="D175" s="52"/>
      <c r="E175" s="323"/>
      <c r="F175" s="98"/>
      <c r="G175" s="52"/>
      <c r="H175" s="19"/>
      <c r="I175" s="144"/>
      <c r="J175" s="98"/>
      <c r="K175" s="52"/>
      <c r="L175" s="52"/>
      <c r="M175" s="144"/>
      <c r="N175" s="98"/>
      <c r="O175" s="52"/>
      <c r="P175" s="19"/>
      <c r="Q175" s="19"/>
      <c r="R175" s="19"/>
      <c r="S175" s="19"/>
      <c r="T175" s="19"/>
      <c r="U175" s="19"/>
      <c r="V175" s="19"/>
      <c r="X175" s="19"/>
      <c r="Y175" s="19"/>
      <c r="Z175" s="19"/>
      <c r="AA175" s="19"/>
      <c r="AB175" s="19"/>
      <c r="AC175" s="19"/>
      <c r="AD175" s="19"/>
      <c r="AE175" s="19"/>
    </row>
    <row r="176" spans="1:31" ht="12.75">
      <c r="A176" s="19"/>
      <c r="B176" s="19"/>
      <c r="C176" s="19"/>
      <c r="D176" s="52"/>
      <c r="E176" s="323"/>
      <c r="F176" s="98"/>
      <c r="G176" s="52"/>
      <c r="H176" s="19"/>
      <c r="I176" s="144"/>
      <c r="J176" s="98"/>
      <c r="K176" s="52"/>
      <c r="L176" s="52"/>
      <c r="M176" s="144"/>
      <c r="N176" s="98"/>
      <c r="O176" s="52"/>
      <c r="P176" s="19"/>
      <c r="Q176" s="19"/>
      <c r="R176" s="19"/>
      <c r="S176" s="19"/>
      <c r="T176" s="19"/>
      <c r="U176" s="19"/>
      <c r="V176" s="19"/>
      <c r="X176" s="19"/>
      <c r="Y176" s="19"/>
      <c r="Z176" s="19"/>
      <c r="AA176" s="19"/>
      <c r="AB176" s="19"/>
      <c r="AC176" s="19"/>
      <c r="AD176" s="19"/>
      <c r="AE176" s="19"/>
    </row>
    <row r="177" spans="1:31" ht="12.75">
      <c r="A177" s="144"/>
      <c r="B177" s="98"/>
      <c r="C177" s="19"/>
      <c r="D177" s="52"/>
      <c r="E177" s="323"/>
      <c r="F177" s="98"/>
      <c r="G177" s="52"/>
      <c r="H177" s="19"/>
      <c r="I177" s="144"/>
      <c r="J177" s="98"/>
      <c r="K177" s="52"/>
      <c r="L177" s="52"/>
      <c r="M177" s="144"/>
      <c r="N177" s="98"/>
      <c r="O177" s="52"/>
      <c r="P177" s="19"/>
      <c r="Q177" s="19"/>
      <c r="R177" s="19"/>
      <c r="S177" s="19"/>
      <c r="T177" s="19"/>
      <c r="U177" s="19"/>
      <c r="V177" s="19"/>
      <c r="X177" s="19"/>
      <c r="Y177" s="19"/>
      <c r="Z177" s="19"/>
      <c r="AA177" s="19"/>
      <c r="AB177" s="19"/>
      <c r="AC177" s="19"/>
      <c r="AD177" s="19"/>
      <c r="AE177" s="19"/>
    </row>
    <row r="178" spans="1:31" ht="12.75">
      <c r="A178" s="144"/>
      <c r="B178" s="98"/>
      <c r="C178" s="52"/>
      <c r="D178" s="52"/>
      <c r="E178" s="323"/>
      <c r="F178" s="98"/>
      <c r="G178" s="52"/>
      <c r="H178" s="19"/>
      <c r="I178" s="144"/>
      <c r="J178" s="98"/>
      <c r="K178" s="52"/>
      <c r="L178" s="52"/>
      <c r="M178" s="144"/>
      <c r="N178" s="98"/>
      <c r="O178" s="52"/>
      <c r="P178" s="19"/>
      <c r="Q178" s="19"/>
      <c r="R178" s="19"/>
      <c r="S178" s="19"/>
      <c r="T178" s="19"/>
      <c r="U178" s="19"/>
      <c r="V178" s="19"/>
      <c r="X178" s="19"/>
      <c r="Y178" s="19"/>
      <c r="Z178" s="19"/>
      <c r="AA178" s="19"/>
      <c r="AB178" s="19"/>
      <c r="AC178" s="19"/>
      <c r="AD178" s="19"/>
      <c r="AE178" s="19"/>
    </row>
    <row r="179" spans="1:31" ht="12.75">
      <c r="A179" s="144"/>
      <c r="B179" s="98"/>
      <c r="C179" s="19"/>
      <c r="D179" s="52"/>
      <c r="E179" s="323"/>
      <c r="F179" s="98"/>
      <c r="G179" s="52"/>
      <c r="H179" s="19"/>
      <c r="I179" s="144"/>
      <c r="J179" s="98"/>
      <c r="K179" s="52"/>
      <c r="L179" s="52"/>
      <c r="M179" s="144"/>
      <c r="N179" s="98"/>
      <c r="O179" s="52"/>
      <c r="P179" s="19"/>
      <c r="Q179" s="19"/>
      <c r="R179" s="19"/>
      <c r="S179" s="19"/>
      <c r="T179" s="19"/>
      <c r="U179" s="19"/>
      <c r="V179" s="19"/>
      <c r="X179" s="19"/>
      <c r="Y179" s="19"/>
      <c r="Z179" s="19"/>
      <c r="AA179" s="19"/>
      <c r="AB179" s="19"/>
      <c r="AC179" s="19"/>
      <c r="AD179" s="19"/>
      <c r="AE179" s="19"/>
    </row>
    <row r="180" spans="1:31" ht="12.75">
      <c r="A180" s="144"/>
      <c r="B180" s="98"/>
      <c r="C180" s="19"/>
      <c r="D180" s="52"/>
      <c r="E180" s="323"/>
      <c r="F180" s="98"/>
      <c r="G180" s="52"/>
      <c r="H180" s="19"/>
      <c r="I180" s="144"/>
      <c r="J180" s="98"/>
      <c r="K180" s="52"/>
      <c r="L180" s="52"/>
      <c r="M180" s="144"/>
      <c r="N180" s="98"/>
      <c r="O180" s="19"/>
      <c r="P180" s="19"/>
      <c r="Q180" s="19"/>
      <c r="R180" s="19"/>
      <c r="S180" s="19"/>
      <c r="T180" s="19"/>
      <c r="U180" s="19"/>
      <c r="V180" s="19"/>
      <c r="X180" s="19"/>
      <c r="Y180" s="19"/>
      <c r="Z180" s="19"/>
      <c r="AA180" s="19"/>
      <c r="AB180" s="19"/>
      <c r="AC180" s="19"/>
      <c r="AD180" s="19"/>
      <c r="AE180" s="19"/>
    </row>
    <row r="181" spans="1:31" ht="12.75">
      <c r="A181" s="144"/>
      <c r="B181" s="98"/>
      <c r="C181" s="19"/>
      <c r="D181" s="52"/>
      <c r="E181" s="323"/>
      <c r="F181" s="98"/>
      <c r="G181" s="52"/>
      <c r="H181" s="19"/>
      <c r="I181" s="144"/>
      <c r="J181" s="98"/>
      <c r="K181" s="52"/>
      <c r="L181" s="52"/>
      <c r="M181" s="144"/>
      <c r="N181" s="527"/>
      <c r="O181" s="52"/>
      <c r="P181" s="19"/>
      <c r="Q181" s="19"/>
      <c r="R181" s="19"/>
      <c r="S181" s="19"/>
      <c r="T181" s="19"/>
      <c r="U181" s="19"/>
      <c r="V181" s="19"/>
      <c r="X181" s="19"/>
      <c r="Y181" s="19"/>
      <c r="Z181" s="19"/>
      <c r="AA181" s="19"/>
      <c r="AB181" s="19"/>
      <c r="AC181" s="19"/>
      <c r="AD181" s="19"/>
      <c r="AE181" s="19"/>
    </row>
    <row r="182" spans="1:26" ht="12.75">
      <c r="A182" s="19"/>
      <c r="B182" s="19"/>
      <c r="C182" s="19"/>
      <c r="D182" s="19"/>
      <c r="E182" s="19"/>
      <c r="F182" s="19"/>
      <c r="G182" s="19"/>
      <c r="H182" s="19"/>
      <c r="I182" s="19"/>
      <c r="J182" s="19"/>
      <c r="K182" s="19"/>
      <c r="L182" s="19"/>
      <c r="M182" s="19"/>
      <c r="N182" s="19"/>
      <c r="O182" s="19"/>
      <c r="P182" s="19"/>
      <c r="Q182" s="19"/>
      <c r="R182" s="19"/>
      <c r="S182" s="19"/>
      <c r="T182" s="19"/>
      <c r="U182" s="19"/>
      <c r="V182" s="19"/>
      <c r="X182" s="19"/>
      <c r="Y182" s="19"/>
      <c r="Z182" s="19"/>
    </row>
    <row r="183" spans="1:26" ht="12.75">
      <c r="A183" s="19"/>
      <c r="B183" s="19"/>
      <c r="C183" s="19"/>
      <c r="D183" s="19"/>
      <c r="E183" s="19"/>
      <c r="F183" s="19"/>
      <c r="G183" s="19"/>
      <c r="H183" s="19"/>
      <c r="I183" s="19"/>
      <c r="J183" s="19"/>
      <c r="K183" s="19"/>
      <c r="L183" s="19"/>
      <c r="M183" s="19"/>
      <c r="N183" s="19"/>
      <c r="O183" s="19"/>
      <c r="P183" s="19"/>
      <c r="Q183" s="19"/>
      <c r="R183" s="19"/>
      <c r="S183" s="19"/>
      <c r="T183" s="19"/>
      <c r="U183" s="19"/>
      <c r="V183" s="19"/>
      <c r="X183" s="19"/>
      <c r="Y183" s="19"/>
      <c r="Z183" s="19"/>
    </row>
    <row r="184" spans="1:26" ht="12.75">
      <c r="A184" s="19"/>
      <c r="B184" s="19"/>
      <c r="C184" s="19"/>
      <c r="D184" s="19"/>
      <c r="E184" s="19"/>
      <c r="F184" s="19"/>
      <c r="G184" s="19"/>
      <c r="H184" s="19"/>
      <c r="I184" s="19"/>
      <c r="J184" s="19"/>
      <c r="K184" s="19"/>
      <c r="L184" s="19"/>
      <c r="M184" s="19"/>
      <c r="N184" s="19"/>
      <c r="O184" s="19"/>
      <c r="P184" s="19"/>
      <c r="Q184" s="19"/>
      <c r="R184" s="19"/>
      <c r="S184" s="19"/>
      <c r="T184" s="19"/>
      <c r="U184" s="19"/>
      <c r="V184" s="19"/>
      <c r="X184" s="19"/>
      <c r="Y184" s="19"/>
      <c r="Z184" s="19"/>
    </row>
    <row r="185" spans="1:26" ht="12.75">
      <c r="A185" s="19"/>
      <c r="B185" s="19"/>
      <c r="C185" s="19"/>
      <c r="D185" s="19"/>
      <c r="E185" s="19"/>
      <c r="F185" s="19"/>
      <c r="G185" s="19"/>
      <c r="H185" s="19"/>
      <c r="I185" s="19"/>
      <c r="J185" s="19"/>
      <c r="K185" s="19"/>
      <c r="L185" s="19"/>
      <c r="M185" s="19"/>
      <c r="N185" s="19"/>
      <c r="O185" s="19"/>
      <c r="P185" s="19"/>
      <c r="Q185" s="19"/>
      <c r="R185" s="19"/>
      <c r="S185" s="19"/>
      <c r="T185" s="19"/>
      <c r="U185" s="19"/>
      <c r="V185" s="19"/>
      <c r="X185" s="19"/>
      <c r="Y185" s="19"/>
      <c r="Z185" s="19"/>
    </row>
    <row r="186" spans="1:26" ht="12.75">
      <c r="A186" s="19"/>
      <c r="B186" s="19"/>
      <c r="C186" s="19"/>
      <c r="D186" s="19"/>
      <c r="E186" s="19"/>
      <c r="F186" s="19"/>
      <c r="G186" s="19"/>
      <c r="H186" s="19"/>
      <c r="I186" s="19"/>
      <c r="J186" s="19"/>
      <c r="K186" s="19"/>
      <c r="L186" s="19"/>
      <c r="M186" s="19"/>
      <c r="N186" s="19"/>
      <c r="O186" s="19"/>
      <c r="P186" s="19"/>
      <c r="Q186" s="19"/>
      <c r="R186" s="19"/>
      <c r="S186" s="19"/>
      <c r="T186" s="19"/>
      <c r="U186" s="19"/>
      <c r="V186" s="19"/>
      <c r="X186" s="19"/>
      <c r="Y186" s="19"/>
      <c r="Z186" s="19"/>
    </row>
    <row r="187" spans="1:26" ht="12.75">
      <c r="A187" s="19"/>
      <c r="B187" s="19"/>
      <c r="C187" s="19"/>
      <c r="D187" s="19"/>
      <c r="E187" s="19"/>
      <c r="F187" s="19"/>
      <c r="G187" s="19"/>
      <c r="H187" s="19"/>
      <c r="I187" s="19"/>
      <c r="J187" s="19"/>
      <c r="K187" s="19"/>
      <c r="L187" s="19"/>
      <c r="M187" s="19"/>
      <c r="N187" s="19"/>
      <c r="O187" s="19"/>
      <c r="P187" s="19"/>
      <c r="Q187" s="19"/>
      <c r="R187" s="19"/>
      <c r="S187" s="19"/>
      <c r="T187" s="19"/>
      <c r="U187" s="19"/>
      <c r="V187" s="19"/>
      <c r="X187" s="19"/>
      <c r="Y187" s="19"/>
      <c r="Z187" s="19"/>
    </row>
    <row r="188" spans="1:26" ht="12.75">
      <c r="A188" s="19"/>
      <c r="B188" s="19"/>
      <c r="C188" s="19"/>
      <c r="D188" s="19"/>
      <c r="E188" s="19"/>
      <c r="F188" s="19"/>
      <c r="G188" s="19"/>
      <c r="H188" s="19"/>
      <c r="I188" s="19"/>
      <c r="J188" s="19"/>
      <c r="K188" s="19"/>
      <c r="L188" s="19"/>
      <c r="M188" s="19"/>
      <c r="N188" s="19"/>
      <c r="O188" s="19"/>
      <c r="P188" s="19"/>
      <c r="Q188" s="19"/>
      <c r="R188" s="19"/>
      <c r="S188" s="19"/>
      <c r="T188" s="19"/>
      <c r="U188" s="19"/>
      <c r="V188" s="19"/>
      <c r="X188" s="19"/>
      <c r="Y188" s="19"/>
      <c r="Z188" s="19"/>
    </row>
    <row r="189" spans="1:26" ht="12.75">
      <c r="A189" s="19"/>
      <c r="B189" s="19"/>
      <c r="C189" s="19"/>
      <c r="D189" s="19"/>
      <c r="E189" s="19"/>
      <c r="F189" s="19"/>
      <c r="G189" s="19"/>
      <c r="H189" s="19"/>
      <c r="I189" s="19"/>
      <c r="J189" s="19"/>
      <c r="K189" s="19"/>
      <c r="L189" s="19"/>
      <c r="M189" s="19"/>
      <c r="N189" s="19"/>
      <c r="O189" s="19"/>
      <c r="P189" s="19"/>
      <c r="Q189" s="19"/>
      <c r="R189" s="19"/>
      <c r="S189" s="19"/>
      <c r="T189" s="19"/>
      <c r="U189" s="19"/>
      <c r="V189" s="19"/>
      <c r="X189" s="19"/>
      <c r="Y189" s="19"/>
      <c r="Z189" s="19"/>
    </row>
    <row r="190" spans="1:26" ht="12.75">
      <c r="A190" s="19"/>
      <c r="B190" s="19"/>
      <c r="C190" s="19"/>
      <c r="D190" s="19"/>
      <c r="E190" s="19"/>
      <c r="F190" s="19"/>
      <c r="G190" s="19"/>
      <c r="H190" s="19"/>
      <c r="I190" s="19"/>
      <c r="J190" s="19"/>
      <c r="K190" s="19"/>
      <c r="L190" s="19"/>
      <c r="M190" s="19"/>
      <c r="N190" s="19"/>
      <c r="O190" s="19"/>
      <c r="P190" s="19"/>
      <c r="Q190" s="19"/>
      <c r="R190" s="19"/>
      <c r="S190" s="19"/>
      <c r="T190" s="19"/>
      <c r="U190" s="19"/>
      <c r="V190" s="19"/>
      <c r="X190" s="19"/>
      <c r="Y190" s="19"/>
      <c r="Z190" s="19"/>
    </row>
    <row r="191" spans="1:26" ht="12.75">
      <c r="A191" s="19"/>
      <c r="B191" s="19"/>
      <c r="C191" s="19"/>
      <c r="D191" s="19"/>
      <c r="E191" s="19"/>
      <c r="F191" s="19"/>
      <c r="G191" s="19"/>
      <c r="H191" s="19"/>
      <c r="I191" s="19"/>
      <c r="J191" s="19"/>
      <c r="K191" s="19"/>
      <c r="L191" s="19"/>
      <c r="M191" s="19"/>
      <c r="N191" s="19"/>
      <c r="O191" s="19"/>
      <c r="P191" s="19"/>
      <c r="Q191" s="19"/>
      <c r="R191" s="19"/>
      <c r="S191" s="19"/>
      <c r="T191" s="19"/>
      <c r="U191" s="19"/>
      <c r="V191" s="19"/>
      <c r="X191" s="19"/>
      <c r="Y191" s="19"/>
      <c r="Z191" s="19"/>
    </row>
    <row r="192" spans="1:26" ht="12.75">
      <c r="A192" s="19"/>
      <c r="B192" s="19"/>
      <c r="C192" s="19"/>
      <c r="D192" s="19"/>
      <c r="E192" s="19"/>
      <c r="F192" s="19"/>
      <c r="G192" s="19"/>
      <c r="H192" s="19"/>
      <c r="I192" s="19"/>
      <c r="J192" s="19"/>
      <c r="K192" s="19"/>
      <c r="L192" s="19"/>
      <c r="M192" s="19"/>
      <c r="N192" s="19"/>
      <c r="O192" s="19"/>
      <c r="P192" s="19"/>
      <c r="Q192" s="19"/>
      <c r="R192" s="19"/>
      <c r="S192" s="19"/>
      <c r="T192" s="19"/>
      <c r="U192" s="19"/>
      <c r="V192" s="19"/>
      <c r="X192" s="19"/>
      <c r="Y192" s="19"/>
      <c r="Z192" s="19"/>
    </row>
    <row r="193" spans="1:26" ht="12.75">
      <c r="A193" s="19"/>
      <c r="B193" s="19"/>
      <c r="C193" s="19"/>
      <c r="D193" s="19"/>
      <c r="E193" s="19"/>
      <c r="F193" s="19"/>
      <c r="G193" s="19"/>
      <c r="H193" s="19"/>
      <c r="I193" s="19"/>
      <c r="J193" s="19"/>
      <c r="K193" s="19"/>
      <c r="L193" s="19"/>
      <c r="M193" s="19"/>
      <c r="N193" s="19"/>
      <c r="O193" s="19"/>
      <c r="P193" s="19"/>
      <c r="Q193" s="19"/>
      <c r="R193" s="19"/>
      <c r="S193" s="19"/>
      <c r="T193" s="19"/>
      <c r="U193" s="19"/>
      <c r="V193" s="19"/>
      <c r="X193" s="19"/>
      <c r="Y193" s="19"/>
      <c r="Z193" s="19"/>
    </row>
    <row r="194" spans="1:26" ht="12.75">
      <c r="A194" s="19"/>
      <c r="B194" s="19"/>
      <c r="C194" s="19"/>
      <c r="D194" s="19"/>
      <c r="E194" s="19"/>
      <c r="F194" s="19"/>
      <c r="G194" s="19"/>
      <c r="H194" s="19"/>
      <c r="I194" s="19"/>
      <c r="J194" s="19"/>
      <c r="K194" s="19"/>
      <c r="L194" s="19"/>
      <c r="M194" s="19"/>
      <c r="N194" s="19"/>
      <c r="O194" s="19"/>
      <c r="P194" s="19"/>
      <c r="Q194" s="19"/>
      <c r="R194" s="19"/>
      <c r="S194" s="19"/>
      <c r="T194" s="19"/>
      <c r="U194" s="19"/>
      <c r="V194" s="19"/>
      <c r="X194" s="19"/>
      <c r="Y194" s="19"/>
      <c r="Z194" s="19"/>
    </row>
    <row r="195" spans="1:26" ht="12.75">
      <c r="A195" s="19"/>
      <c r="B195" s="19"/>
      <c r="C195" s="19"/>
      <c r="D195" s="19"/>
      <c r="E195" s="19"/>
      <c r="F195" s="19"/>
      <c r="G195" s="19"/>
      <c r="H195" s="19"/>
      <c r="I195" s="19"/>
      <c r="J195" s="19"/>
      <c r="K195" s="19"/>
      <c r="L195" s="19"/>
      <c r="M195" s="19"/>
      <c r="N195" s="19"/>
      <c r="O195" s="19"/>
      <c r="P195" s="19"/>
      <c r="Q195" s="19"/>
      <c r="R195" s="19"/>
      <c r="S195" s="19"/>
      <c r="T195" s="19"/>
      <c r="U195" s="19"/>
      <c r="V195" s="19"/>
      <c r="X195" s="19"/>
      <c r="Y195" s="19"/>
      <c r="Z195" s="19"/>
    </row>
    <row r="196" spans="1:26" ht="12.75">
      <c r="A196" s="19"/>
      <c r="B196" s="19"/>
      <c r="C196" s="19"/>
      <c r="D196" s="19"/>
      <c r="E196" s="19"/>
      <c r="F196" s="19"/>
      <c r="G196" s="19"/>
      <c r="H196" s="19"/>
      <c r="I196" s="19"/>
      <c r="J196" s="19"/>
      <c r="K196" s="19"/>
      <c r="L196" s="19"/>
      <c r="M196" s="19"/>
      <c r="N196" s="19"/>
      <c r="O196" s="19"/>
      <c r="P196" s="19"/>
      <c r="Q196" s="19"/>
      <c r="R196" s="19"/>
      <c r="S196" s="19"/>
      <c r="T196" s="19"/>
      <c r="U196" s="19"/>
      <c r="V196" s="19"/>
      <c r="X196" s="19"/>
      <c r="Y196" s="19"/>
      <c r="Z196" s="19"/>
    </row>
    <row r="197" spans="1:26" ht="12.75">
      <c r="A197" s="19"/>
      <c r="B197" s="19"/>
      <c r="C197" s="19"/>
      <c r="D197" s="19"/>
      <c r="E197" s="19"/>
      <c r="F197" s="19"/>
      <c r="G197" s="19"/>
      <c r="H197" s="19"/>
      <c r="I197" s="19"/>
      <c r="J197" s="19"/>
      <c r="K197" s="19"/>
      <c r="L197" s="19"/>
      <c r="M197" s="19"/>
      <c r="N197" s="19"/>
      <c r="O197" s="19"/>
      <c r="P197" s="19"/>
      <c r="Q197" s="19"/>
      <c r="R197" s="19"/>
      <c r="S197" s="19"/>
      <c r="T197" s="19"/>
      <c r="U197" s="19"/>
      <c r="V197" s="19"/>
      <c r="X197" s="19"/>
      <c r="Y197" s="19"/>
      <c r="Z197" s="19"/>
    </row>
    <row r="198" spans="1:26" ht="12.75">
      <c r="A198" s="19"/>
      <c r="B198" s="19"/>
      <c r="C198" s="19"/>
      <c r="D198" s="19"/>
      <c r="E198" s="19"/>
      <c r="F198" s="19"/>
      <c r="G198" s="19"/>
      <c r="H198" s="19"/>
      <c r="I198" s="19"/>
      <c r="J198" s="19"/>
      <c r="K198" s="19"/>
      <c r="L198" s="19"/>
      <c r="M198" s="19"/>
      <c r="N198" s="19"/>
      <c r="O198" s="19"/>
      <c r="P198" s="19"/>
      <c r="Q198" s="19"/>
      <c r="R198" s="19"/>
      <c r="S198" s="19"/>
      <c r="T198" s="19"/>
      <c r="U198" s="19"/>
      <c r="V198" s="19"/>
      <c r="X198" s="19"/>
      <c r="Y198" s="19"/>
      <c r="Z198" s="19"/>
    </row>
    <row r="199" spans="1:26" s="60" customFormat="1" ht="12.75">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row>
    <row r="200" spans="1:26" s="60" customFormat="1" ht="12.75">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row>
    <row r="201" spans="1:26" ht="43.5" customHeight="1">
      <c r="A201" s="19"/>
      <c r="B201" s="19"/>
      <c r="C201" s="19"/>
      <c r="D201" s="19"/>
      <c r="E201" s="19"/>
      <c r="F201" s="19"/>
      <c r="G201" s="19"/>
      <c r="H201" s="19"/>
      <c r="I201" s="19"/>
      <c r="J201" s="19"/>
      <c r="K201" s="19"/>
      <c r="L201" s="19"/>
      <c r="M201" s="19"/>
      <c r="N201" s="19"/>
      <c r="O201" s="19"/>
      <c r="P201" s="19"/>
      <c r="Q201" s="19"/>
      <c r="R201" s="19"/>
      <c r="S201" s="19"/>
      <c r="T201" s="19"/>
      <c r="U201" s="19"/>
      <c r="V201" s="19"/>
      <c r="X201" s="19"/>
      <c r="Y201" s="19"/>
      <c r="Z201" s="19"/>
    </row>
    <row r="202" spans="1:26" ht="12.75">
      <c r="A202" s="19"/>
      <c r="B202" s="19"/>
      <c r="C202" s="19"/>
      <c r="D202" s="19"/>
      <c r="E202" s="19"/>
      <c r="F202" s="19"/>
      <c r="G202" s="19"/>
      <c r="H202" s="19"/>
      <c r="I202" s="19"/>
      <c r="J202" s="19"/>
      <c r="K202" s="19"/>
      <c r="L202" s="19"/>
      <c r="M202" s="19"/>
      <c r="N202" s="19"/>
      <c r="O202" s="19"/>
      <c r="P202" s="19"/>
      <c r="Q202" s="19"/>
      <c r="R202" s="19"/>
      <c r="S202" s="19"/>
      <c r="T202" s="19"/>
      <c r="U202" s="19"/>
      <c r="V202" s="19"/>
      <c r="X202" s="19"/>
      <c r="Y202" s="19"/>
      <c r="Z202" s="19"/>
    </row>
    <row r="203" spans="1:26" ht="12.75">
      <c r="A203" s="19"/>
      <c r="B203" s="19"/>
      <c r="C203" s="19"/>
      <c r="D203" s="19"/>
      <c r="E203" s="19"/>
      <c r="F203" s="19"/>
      <c r="G203" s="19"/>
      <c r="H203" s="19"/>
      <c r="I203" s="19"/>
      <c r="J203" s="19"/>
      <c r="K203" s="19"/>
      <c r="L203" s="19"/>
      <c r="M203" s="19"/>
      <c r="N203" s="19"/>
      <c r="O203" s="19"/>
      <c r="P203" s="19"/>
      <c r="Q203" s="19"/>
      <c r="R203" s="19"/>
      <c r="S203" s="19"/>
      <c r="T203" s="19"/>
      <c r="U203" s="19"/>
      <c r="V203" s="19"/>
      <c r="X203" s="19"/>
      <c r="Y203" s="19"/>
      <c r="Z203" s="19"/>
    </row>
    <row r="204" spans="1:26" ht="12.75">
      <c r="A204" s="19"/>
      <c r="B204" s="19"/>
      <c r="C204" s="19"/>
      <c r="D204" s="19"/>
      <c r="E204" s="19"/>
      <c r="F204" s="19"/>
      <c r="G204" s="19"/>
      <c r="H204" s="19"/>
      <c r="I204" s="19"/>
      <c r="J204" s="19"/>
      <c r="K204" s="19"/>
      <c r="L204" s="19"/>
      <c r="M204" s="19"/>
      <c r="N204" s="19"/>
      <c r="O204" s="19"/>
      <c r="P204" s="19"/>
      <c r="Q204" s="19"/>
      <c r="R204" s="19"/>
      <c r="S204" s="19"/>
      <c r="T204" s="19"/>
      <c r="U204" s="19"/>
      <c r="V204" s="19"/>
      <c r="X204" s="19"/>
      <c r="Y204" s="19"/>
      <c r="Z204" s="19"/>
    </row>
    <row r="205" spans="1:26" ht="12.75">
      <c r="A205" s="19"/>
      <c r="B205" s="19"/>
      <c r="C205" s="19"/>
      <c r="D205" s="19"/>
      <c r="E205" s="19"/>
      <c r="F205" s="19"/>
      <c r="G205" s="19"/>
      <c r="H205" s="19"/>
      <c r="I205" s="19"/>
      <c r="J205" s="19"/>
      <c r="K205" s="19"/>
      <c r="L205" s="19"/>
      <c r="M205" s="19"/>
      <c r="N205" s="19"/>
      <c r="O205" s="19"/>
      <c r="P205" s="19"/>
      <c r="Q205" s="19"/>
      <c r="R205" s="19"/>
      <c r="S205" s="19"/>
      <c r="T205" s="19"/>
      <c r="U205" s="19"/>
      <c r="V205" s="19"/>
      <c r="X205" s="19"/>
      <c r="Y205" s="19"/>
      <c r="Z205" s="19"/>
    </row>
    <row r="206" spans="1:26" s="60" customFormat="1" ht="12.75">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row>
    <row r="207" spans="1:26" s="60" customFormat="1" ht="12.75">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row>
    <row r="208" spans="1:26" s="60" customFormat="1" ht="12.75">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row>
    <row r="209" spans="1:26" s="60" customFormat="1" ht="12.75">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row>
    <row r="210" spans="1:26" s="60" customFormat="1" ht="12.75">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row>
    <row r="211" spans="1:23" s="60" customFormat="1" ht="12.75">
      <c r="A211" s="41"/>
      <c r="B211" s="41"/>
      <c r="C211" s="41"/>
      <c r="D211" s="41"/>
      <c r="E211" s="41"/>
      <c r="F211" s="41"/>
      <c r="G211" s="41"/>
      <c r="H211" s="41"/>
      <c r="I211" s="41"/>
      <c r="W211" s="41"/>
    </row>
    <row r="212" spans="1:23" s="60" customFormat="1" ht="12.75">
      <c r="A212" s="41"/>
      <c r="B212" s="41"/>
      <c r="C212" s="41"/>
      <c r="D212" s="41"/>
      <c r="E212" s="41"/>
      <c r="F212" s="41"/>
      <c r="G212" s="41"/>
      <c r="H212" s="41"/>
      <c r="I212" s="41"/>
      <c r="W212" s="41"/>
    </row>
    <row r="213" spans="1:23" s="60" customFormat="1" ht="12.75">
      <c r="A213" s="41"/>
      <c r="B213" s="41"/>
      <c r="C213" s="41"/>
      <c r="D213" s="41"/>
      <c r="E213" s="41"/>
      <c r="F213" s="41"/>
      <c r="G213" s="41"/>
      <c r="H213" s="41"/>
      <c r="I213" s="41"/>
      <c r="W213" s="41"/>
    </row>
    <row r="214" spans="1:23" s="60" customFormat="1" ht="12.75">
      <c r="A214" s="41"/>
      <c r="B214" s="41"/>
      <c r="C214" s="41"/>
      <c r="D214" s="41"/>
      <c r="E214" s="41"/>
      <c r="F214" s="41"/>
      <c r="G214" s="41"/>
      <c r="H214" s="41"/>
      <c r="I214" s="41"/>
      <c r="W214" s="41"/>
    </row>
    <row r="215" spans="1:23" s="60" customFormat="1" ht="12.75">
      <c r="A215" s="41"/>
      <c r="B215" s="41"/>
      <c r="C215" s="41"/>
      <c r="D215" s="41"/>
      <c r="E215" s="41"/>
      <c r="F215" s="41"/>
      <c r="G215" s="41"/>
      <c r="H215" s="41"/>
      <c r="I215" s="41"/>
      <c r="W215" s="41"/>
    </row>
    <row r="216" spans="1:23" s="60" customFormat="1" ht="12.75">
      <c r="A216" s="41"/>
      <c r="B216" s="41"/>
      <c r="C216" s="41"/>
      <c r="D216" s="41"/>
      <c r="E216" s="41"/>
      <c r="F216" s="41"/>
      <c r="G216" s="41"/>
      <c r="H216" s="41"/>
      <c r="I216" s="41"/>
      <c r="W216" s="41"/>
    </row>
    <row r="217" spans="1:23" s="60" customFormat="1" ht="12.75">
      <c r="A217" s="41"/>
      <c r="B217" s="41"/>
      <c r="C217" s="41"/>
      <c r="D217" s="41"/>
      <c r="E217" s="41"/>
      <c r="F217" s="41"/>
      <c r="G217" s="41"/>
      <c r="H217" s="41"/>
      <c r="I217" s="41"/>
      <c r="W217" s="41"/>
    </row>
    <row r="218" spans="1:23" s="60" customFormat="1" ht="12.75">
      <c r="A218" s="41"/>
      <c r="B218" s="41"/>
      <c r="C218" s="41"/>
      <c r="D218" s="41"/>
      <c r="E218" s="41"/>
      <c r="F218" s="41"/>
      <c r="G218" s="41"/>
      <c r="H218" s="41"/>
      <c r="I218" s="41"/>
      <c r="W218" s="41"/>
    </row>
    <row r="219" spans="1:23" s="60" customFormat="1" ht="12.75">
      <c r="A219" s="41"/>
      <c r="B219" s="41"/>
      <c r="C219" s="41"/>
      <c r="D219" s="41"/>
      <c r="E219" s="41"/>
      <c r="F219" s="41"/>
      <c r="G219" s="41"/>
      <c r="H219" s="41"/>
      <c r="I219" s="41"/>
      <c r="W219" s="41"/>
    </row>
    <row r="220" spans="1:23" s="60" customFormat="1" ht="24" customHeight="1">
      <c r="A220" s="41"/>
      <c r="B220" s="41"/>
      <c r="C220" s="41"/>
      <c r="D220" s="41"/>
      <c r="E220" s="41"/>
      <c r="F220" s="41"/>
      <c r="G220" s="41"/>
      <c r="H220" s="41"/>
      <c r="I220" s="41"/>
      <c r="W220" s="41"/>
    </row>
    <row r="221" spans="1:23" s="60" customFormat="1" ht="12.75">
      <c r="A221" s="41"/>
      <c r="B221" s="41"/>
      <c r="C221" s="41"/>
      <c r="D221" s="41"/>
      <c r="E221" s="41"/>
      <c r="F221" s="41"/>
      <c r="G221" s="41"/>
      <c r="H221" s="41"/>
      <c r="I221" s="41"/>
      <c r="W221" s="41"/>
    </row>
    <row r="222" spans="1:23" s="60" customFormat="1" ht="12.75">
      <c r="A222" s="41"/>
      <c r="B222" s="41"/>
      <c r="C222" s="41"/>
      <c r="D222" s="41"/>
      <c r="E222" s="41"/>
      <c r="F222" s="41"/>
      <c r="G222" s="41"/>
      <c r="H222" s="41"/>
      <c r="I222" s="41"/>
      <c r="W222" s="41"/>
    </row>
    <row r="223" spans="1:23" s="60" customFormat="1" ht="12.75">
      <c r="A223" s="41"/>
      <c r="B223" s="41"/>
      <c r="C223" s="41"/>
      <c r="D223" s="41"/>
      <c r="E223" s="41"/>
      <c r="F223" s="41"/>
      <c r="G223" s="41"/>
      <c r="H223" s="41"/>
      <c r="I223" s="41"/>
      <c r="W223" s="41"/>
    </row>
    <row r="224" spans="1:23" s="60" customFormat="1" ht="12.75">
      <c r="A224" s="41"/>
      <c r="B224" s="41"/>
      <c r="C224" s="41"/>
      <c r="D224" s="41"/>
      <c r="E224" s="41"/>
      <c r="F224" s="41"/>
      <c r="G224" s="41"/>
      <c r="H224" s="41"/>
      <c r="I224" s="41"/>
      <c r="W224" s="41"/>
    </row>
    <row r="225" spans="1:23" s="60" customFormat="1" ht="12.75">
      <c r="A225" s="41"/>
      <c r="B225" s="41"/>
      <c r="C225" s="41"/>
      <c r="D225" s="41"/>
      <c r="E225" s="41"/>
      <c r="F225" s="41"/>
      <c r="G225" s="41"/>
      <c r="H225" s="41"/>
      <c r="I225" s="41"/>
      <c r="W225" s="41"/>
    </row>
    <row r="226" spans="1:23" s="60" customFormat="1" ht="12.75">
      <c r="A226" s="41"/>
      <c r="B226" s="41"/>
      <c r="C226" s="41"/>
      <c r="D226" s="41"/>
      <c r="E226" s="41"/>
      <c r="F226" s="41"/>
      <c r="G226" s="41"/>
      <c r="H226" s="41"/>
      <c r="I226" s="41"/>
      <c r="W226" s="41"/>
    </row>
    <row r="227" spans="1:23" s="60" customFormat="1" ht="12.75">
      <c r="A227" s="41"/>
      <c r="B227" s="41"/>
      <c r="C227" s="41"/>
      <c r="D227" s="41"/>
      <c r="E227" s="41"/>
      <c r="F227" s="41"/>
      <c r="G227" s="41"/>
      <c r="H227" s="41"/>
      <c r="I227" s="41"/>
      <c r="W227" s="41"/>
    </row>
    <row r="228" spans="1:23" s="60" customFormat="1" ht="12.75">
      <c r="A228" s="41"/>
      <c r="B228" s="41"/>
      <c r="C228" s="41"/>
      <c r="D228" s="41"/>
      <c r="E228" s="41"/>
      <c r="F228" s="41"/>
      <c r="G228" s="41"/>
      <c r="H228" s="41"/>
      <c r="I228" s="41"/>
      <c r="W228" s="41"/>
    </row>
    <row r="229" spans="1:23" s="60" customFormat="1" ht="12.75">
      <c r="A229" s="41"/>
      <c r="B229" s="41"/>
      <c r="C229" s="41"/>
      <c r="D229" s="41"/>
      <c r="E229" s="41"/>
      <c r="F229" s="41"/>
      <c r="G229" s="41"/>
      <c r="H229" s="41"/>
      <c r="I229" s="41"/>
      <c r="W229" s="41"/>
    </row>
    <row r="230" spans="1:23" s="60" customFormat="1" ht="12.75">
      <c r="A230" s="41"/>
      <c r="B230" s="41"/>
      <c r="C230" s="41"/>
      <c r="D230" s="41"/>
      <c r="E230" s="41"/>
      <c r="F230" s="41"/>
      <c r="G230" s="41"/>
      <c r="H230" s="41"/>
      <c r="I230" s="41"/>
      <c r="W230" s="41"/>
    </row>
    <row r="231" spans="1:23" s="60" customFormat="1" ht="12.75">
      <c r="A231" s="41"/>
      <c r="B231" s="41"/>
      <c r="C231" s="41"/>
      <c r="D231" s="41"/>
      <c r="E231" s="41"/>
      <c r="F231" s="41"/>
      <c r="G231" s="41"/>
      <c r="H231" s="41"/>
      <c r="I231" s="41"/>
      <c r="W231" s="41"/>
    </row>
    <row r="232" spans="1:23" s="60" customFormat="1" ht="12.75">
      <c r="A232" s="41"/>
      <c r="B232" s="41"/>
      <c r="C232" s="41"/>
      <c r="D232" s="41"/>
      <c r="E232" s="41"/>
      <c r="F232" s="41"/>
      <c r="G232" s="41"/>
      <c r="H232" s="41"/>
      <c r="I232" s="41"/>
      <c r="W232" s="41"/>
    </row>
    <row r="233" spans="1:23" s="60" customFormat="1" ht="12.75">
      <c r="A233" s="41"/>
      <c r="B233" s="41"/>
      <c r="C233" s="41"/>
      <c r="D233" s="41"/>
      <c r="E233" s="41"/>
      <c r="F233" s="41"/>
      <c r="G233" s="41"/>
      <c r="H233" s="41"/>
      <c r="I233" s="41"/>
      <c r="W233" s="41"/>
    </row>
    <row r="234" spans="1:23" s="60" customFormat="1" ht="16.5" customHeight="1">
      <c r="A234" s="41"/>
      <c r="B234" s="41"/>
      <c r="C234" s="41"/>
      <c r="D234" s="41"/>
      <c r="E234" s="41"/>
      <c r="F234" s="41"/>
      <c r="G234" s="41"/>
      <c r="H234" s="41"/>
      <c r="I234" s="41"/>
      <c r="W234" s="41"/>
    </row>
    <row r="235" spans="1:23" s="60" customFormat="1" ht="16.5" customHeight="1">
      <c r="A235" s="41"/>
      <c r="B235" s="41"/>
      <c r="C235" s="41"/>
      <c r="D235" s="41"/>
      <c r="E235" s="41"/>
      <c r="F235" s="41"/>
      <c r="G235" s="41"/>
      <c r="H235" s="41"/>
      <c r="I235" s="41"/>
      <c r="W235" s="41"/>
    </row>
    <row r="236" spans="1:23" s="60" customFormat="1" ht="16.5" customHeight="1">
      <c r="A236" s="41"/>
      <c r="B236" s="41"/>
      <c r="C236" s="41"/>
      <c r="D236" s="41"/>
      <c r="E236" s="41"/>
      <c r="F236" s="41"/>
      <c r="G236" s="41"/>
      <c r="H236" s="41"/>
      <c r="I236" s="41"/>
      <c r="W236" s="41"/>
    </row>
    <row r="237" spans="1:23" s="60" customFormat="1" ht="16.5" customHeight="1">
      <c r="A237" s="41"/>
      <c r="B237" s="41"/>
      <c r="C237" s="41"/>
      <c r="D237" s="41"/>
      <c r="E237" s="41"/>
      <c r="F237" s="41"/>
      <c r="G237" s="41"/>
      <c r="H237" s="41"/>
      <c r="I237" s="41"/>
      <c r="W237" s="41"/>
    </row>
    <row r="238" s="191" customFormat="1" ht="12.75">
      <c r="W238" s="193"/>
    </row>
    <row r="239" spans="10:14" ht="12.75">
      <c r="J239"/>
      <c r="N239"/>
    </row>
    <row r="240" s="84" customFormat="1" ht="12.75" customHeight="1">
      <c r="W240" s="83"/>
    </row>
    <row r="241" spans="1:23" s="60" customFormat="1" ht="16.5" customHeight="1">
      <c r="A241" s="41"/>
      <c r="B241" s="41"/>
      <c r="C241" s="41"/>
      <c r="D241" s="41"/>
      <c r="E241" s="41"/>
      <c r="F241" s="41"/>
      <c r="G241" s="41"/>
      <c r="H241" s="41"/>
      <c r="I241" s="41"/>
      <c r="W241" s="41"/>
    </row>
    <row r="242" spans="1:23" s="60" customFormat="1" ht="16.5" customHeight="1">
      <c r="A242" s="41"/>
      <c r="B242" s="41"/>
      <c r="C242" s="41"/>
      <c r="D242" s="41"/>
      <c r="E242" s="41"/>
      <c r="F242" s="41"/>
      <c r="G242" s="41"/>
      <c r="H242" s="41"/>
      <c r="I242" s="41"/>
      <c r="W242" s="41"/>
    </row>
    <row r="243" spans="1:23" s="60" customFormat="1" ht="16.5" customHeight="1">
      <c r="A243" s="41"/>
      <c r="B243" s="41"/>
      <c r="C243" s="41"/>
      <c r="D243" s="41"/>
      <c r="E243" s="41"/>
      <c r="F243" s="41"/>
      <c r="G243" s="41"/>
      <c r="H243" s="41"/>
      <c r="I243" s="41"/>
      <c r="W243" s="41"/>
    </row>
    <row r="244" spans="1:23" s="60" customFormat="1" ht="16.5" customHeight="1">
      <c r="A244" s="41"/>
      <c r="B244" s="41"/>
      <c r="C244" s="41"/>
      <c r="D244" s="41"/>
      <c r="E244" s="41"/>
      <c r="F244" s="41"/>
      <c r="G244" s="41"/>
      <c r="H244" s="41"/>
      <c r="I244" s="41"/>
      <c r="W244" s="41"/>
    </row>
    <row r="245" spans="1:23" s="60" customFormat="1" ht="16.5" customHeight="1">
      <c r="A245" s="41"/>
      <c r="B245" s="41"/>
      <c r="C245" s="41"/>
      <c r="D245" s="41"/>
      <c r="E245" s="41"/>
      <c r="F245" s="41"/>
      <c r="G245" s="41"/>
      <c r="H245" s="41"/>
      <c r="I245" s="41"/>
      <c r="W245" s="41"/>
    </row>
    <row r="246" spans="1:23" s="60" customFormat="1" ht="16.5" customHeight="1">
      <c r="A246" s="41"/>
      <c r="B246" s="41"/>
      <c r="C246" s="41"/>
      <c r="D246" s="41"/>
      <c r="E246" s="41"/>
      <c r="F246" s="41"/>
      <c r="G246" s="41"/>
      <c r="H246" s="41"/>
      <c r="I246" s="41"/>
      <c r="W246" s="41"/>
    </row>
    <row r="247" spans="1:23" s="60" customFormat="1" ht="16.5" customHeight="1">
      <c r="A247" s="41"/>
      <c r="B247" s="41"/>
      <c r="C247" s="41"/>
      <c r="D247" s="41"/>
      <c r="E247" s="41"/>
      <c r="F247" s="41"/>
      <c r="G247" s="41"/>
      <c r="H247" s="41"/>
      <c r="I247" s="41"/>
      <c r="W247" s="41"/>
    </row>
    <row r="248" spans="1:23" s="60" customFormat="1" ht="16.5" customHeight="1">
      <c r="A248" s="41"/>
      <c r="B248" s="41"/>
      <c r="C248" s="41"/>
      <c r="D248" s="41"/>
      <c r="E248" s="41"/>
      <c r="F248" s="41"/>
      <c r="G248" s="41"/>
      <c r="H248" s="41"/>
      <c r="I248" s="41"/>
      <c r="W248" s="41"/>
    </row>
    <row r="249" spans="1:23" s="60" customFormat="1" ht="16.5" customHeight="1">
      <c r="A249" s="41"/>
      <c r="B249" s="41"/>
      <c r="C249" s="41"/>
      <c r="D249" s="41"/>
      <c r="E249" s="41"/>
      <c r="F249" s="41"/>
      <c r="G249" s="41"/>
      <c r="H249" s="41"/>
      <c r="I249" s="41"/>
      <c r="W249" s="41"/>
    </row>
    <row r="250" spans="1:23" s="60" customFormat="1" ht="16.5" customHeight="1">
      <c r="A250" s="41"/>
      <c r="B250" s="41"/>
      <c r="C250" s="41"/>
      <c r="D250" s="41"/>
      <c r="E250" s="41"/>
      <c r="F250" s="41"/>
      <c r="G250" s="41"/>
      <c r="H250" s="41"/>
      <c r="I250" s="41"/>
      <c r="W250" s="41"/>
    </row>
    <row r="251" spans="1:23" s="60" customFormat="1" ht="16.5" customHeight="1">
      <c r="A251" s="41"/>
      <c r="B251" s="41"/>
      <c r="C251" s="41"/>
      <c r="D251" s="41"/>
      <c r="E251" s="41"/>
      <c r="F251" s="41"/>
      <c r="G251" s="41"/>
      <c r="H251" s="41"/>
      <c r="I251" s="41"/>
      <c r="W251" s="41"/>
    </row>
    <row r="252" spans="1:23" s="60" customFormat="1" ht="16.5" customHeight="1">
      <c r="A252" s="41"/>
      <c r="B252" s="41"/>
      <c r="C252" s="41"/>
      <c r="D252" s="41"/>
      <c r="E252" s="41"/>
      <c r="F252" s="41"/>
      <c r="G252" s="41"/>
      <c r="H252" s="41"/>
      <c r="I252" s="41"/>
      <c r="W252" s="41"/>
    </row>
    <row r="253" spans="1:23" s="60" customFormat="1" ht="16.5" customHeight="1">
      <c r="A253" s="41"/>
      <c r="B253" s="41"/>
      <c r="C253" s="41"/>
      <c r="D253" s="41"/>
      <c r="E253" s="41"/>
      <c r="F253" s="41"/>
      <c r="G253" s="41"/>
      <c r="H253" s="41"/>
      <c r="I253" s="41"/>
      <c r="W253" s="41"/>
    </row>
    <row r="254" spans="1:23" s="60" customFormat="1" ht="16.5" customHeight="1">
      <c r="A254" s="41"/>
      <c r="B254" s="41"/>
      <c r="C254" s="41"/>
      <c r="D254" s="41"/>
      <c r="E254" s="41"/>
      <c r="F254" s="41"/>
      <c r="G254" s="41"/>
      <c r="H254" s="41"/>
      <c r="I254" s="41"/>
      <c r="W254" s="41"/>
    </row>
    <row r="255" spans="1:23" s="60" customFormat="1" ht="16.5" customHeight="1">
      <c r="A255" s="41"/>
      <c r="B255" s="41"/>
      <c r="C255" s="41"/>
      <c r="D255" s="41"/>
      <c r="E255" s="41"/>
      <c r="F255" s="41"/>
      <c r="G255" s="41"/>
      <c r="H255" s="41"/>
      <c r="I255" s="41"/>
      <c r="W255" s="41"/>
    </row>
    <row r="256" spans="1:23" s="60" customFormat="1" ht="16.5" customHeight="1">
      <c r="A256" s="41"/>
      <c r="B256" s="41"/>
      <c r="C256" s="41"/>
      <c r="D256" s="41"/>
      <c r="E256" s="41"/>
      <c r="F256" s="41"/>
      <c r="G256" s="41"/>
      <c r="H256" s="41"/>
      <c r="I256" s="41"/>
      <c r="W256" s="41"/>
    </row>
    <row r="257" spans="1:23" s="60" customFormat="1" ht="16.5" customHeight="1">
      <c r="A257" s="41"/>
      <c r="B257" s="41"/>
      <c r="C257" s="41"/>
      <c r="D257" s="41"/>
      <c r="E257" s="41"/>
      <c r="F257" s="41"/>
      <c r="G257" s="41"/>
      <c r="H257" s="41"/>
      <c r="I257" s="41"/>
      <c r="W257" s="41"/>
    </row>
    <row r="258" spans="1:23" s="60" customFormat="1" ht="16.5" customHeight="1">
      <c r="A258" s="41"/>
      <c r="B258" s="41"/>
      <c r="C258" s="41"/>
      <c r="D258" s="41"/>
      <c r="E258" s="41"/>
      <c r="F258" s="41"/>
      <c r="G258" s="41"/>
      <c r="H258" s="41"/>
      <c r="I258" s="41"/>
      <c r="W258" s="41"/>
    </row>
    <row r="259" spans="1:23" s="60" customFormat="1" ht="16.5" customHeight="1">
      <c r="A259" s="41"/>
      <c r="B259" s="41"/>
      <c r="C259" s="41"/>
      <c r="D259" s="41"/>
      <c r="E259" s="41"/>
      <c r="F259" s="41"/>
      <c r="G259" s="41"/>
      <c r="H259" s="41"/>
      <c r="I259" s="41"/>
      <c r="W259" s="41"/>
    </row>
    <row r="260" spans="1:23" s="60" customFormat="1" ht="16.5" customHeight="1">
      <c r="A260" s="41"/>
      <c r="B260" s="41"/>
      <c r="C260" s="41"/>
      <c r="D260" s="41"/>
      <c r="E260" s="41"/>
      <c r="F260" s="41"/>
      <c r="G260" s="41"/>
      <c r="H260" s="41"/>
      <c r="I260" s="41"/>
      <c r="W260" s="41"/>
    </row>
    <row r="261" spans="1:23" s="60" customFormat="1" ht="16.5" customHeight="1">
      <c r="A261" s="41"/>
      <c r="B261" s="41"/>
      <c r="C261" s="41"/>
      <c r="D261" s="41"/>
      <c r="E261" s="41"/>
      <c r="F261" s="41"/>
      <c r="G261" s="41"/>
      <c r="H261" s="41"/>
      <c r="I261" s="41"/>
      <c r="W261" s="41"/>
    </row>
    <row r="262" spans="1:23" s="60" customFormat="1" ht="16.5" customHeight="1">
      <c r="A262" s="41"/>
      <c r="B262" s="41"/>
      <c r="C262" s="41"/>
      <c r="D262" s="41"/>
      <c r="E262" s="41"/>
      <c r="F262" s="41"/>
      <c r="G262" s="41"/>
      <c r="H262" s="41"/>
      <c r="I262" s="41"/>
      <c r="W262" s="41"/>
    </row>
    <row r="263" spans="1:23" s="60" customFormat="1" ht="16.5" customHeight="1">
      <c r="A263" s="41"/>
      <c r="B263" s="41"/>
      <c r="C263" s="41"/>
      <c r="D263" s="41"/>
      <c r="E263" s="41"/>
      <c r="F263" s="41"/>
      <c r="G263" s="41"/>
      <c r="H263" s="41"/>
      <c r="I263" s="41"/>
      <c r="W263" s="41"/>
    </row>
    <row r="264" spans="1:23" s="60" customFormat="1" ht="16.5" customHeight="1">
      <c r="A264" s="41"/>
      <c r="B264" s="41"/>
      <c r="C264" s="41"/>
      <c r="D264" s="41"/>
      <c r="E264" s="41"/>
      <c r="F264" s="41"/>
      <c r="G264" s="41"/>
      <c r="H264" s="41"/>
      <c r="I264" s="41"/>
      <c r="W264" s="41"/>
    </row>
    <row r="265" spans="1:23" s="60" customFormat="1" ht="16.5" customHeight="1">
      <c r="A265" s="41"/>
      <c r="B265" s="41"/>
      <c r="C265" s="41"/>
      <c r="D265" s="41"/>
      <c r="E265" s="41"/>
      <c r="F265" s="41"/>
      <c r="G265" s="41"/>
      <c r="H265" s="41"/>
      <c r="I265" s="41"/>
      <c r="W265" s="41"/>
    </row>
    <row r="266" spans="1:23" s="60" customFormat="1" ht="12.75">
      <c r="A266" s="41"/>
      <c r="B266" s="41"/>
      <c r="C266" s="41"/>
      <c r="D266" s="41"/>
      <c r="E266" s="41"/>
      <c r="F266" s="41"/>
      <c r="G266" s="41"/>
      <c r="H266" s="41"/>
      <c r="I266" s="41"/>
      <c r="W266" s="41"/>
    </row>
    <row r="267" spans="1:23" s="60" customFormat="1" ht="12.75">
      <c r="A267" s="41"/>
      <c r="B267" s="41"/>
      <c r="C267" s="41"/>
      <c r="D267" s="41"/>
      <c r="E267" s="41"/>
      <c r="F267" s="41"/>
      <c r="G267" s="41"/>
      <c r="H267" s="41"/>
      <c r="I267" s="41"/>
      <c r="W267" s="41"/>
    </row>
    <row r="268" spans="1:23" s="60" customFormat="1" ht="12.75">
      <c r="A268" s="41"/>
      <c r="B268" s="41"/>
      <c r="C268" s="41"/>
      <c r="D268" s="41"/>
      <c r="E268" s="41"/>
      <c r="F268" s="41"/>
      <c r="G268" s="41"/>
      <c r="H268" s="41"/>
      <c r="I268" s="41"/>
      <c r="W268" s="41"/>
    </row>
    <row r="269" spans="1:23" s="60" customFormat="1" ht="12.75">
      <c r="A269" s="41"/>
      <c r="B269" s="41"/>
      <c r="C269" s="41"/>
      <c r="D269" s="41"/>
      <c r="E269" s="41"/>
      <c r="F269" s="41"/>
      <c r="G269" s="41"/>
      <c r="H269" s="41"/>
      <c r="I269" s="41"/>
      <c r="W269" s="41"/>
    </row>
    <row r="270" spans="1:23" s="60" customFormat="1" ht="12.75">
      <c r="A270" s="41"/>
      <c r="B270" s="41"/>
      <c r="C270" s="41"/>
      <c r="D270" s="41"/>
      <c r="E270" s="41"/>
      <c r="F270" s="41"/>
      <c r="G270" s="41"/>
      <c r="H270" s="41"/>
      <c r="I270" s="41"/>
      <c r="W270" s="41"/>
    </row>
    <row r="271" spans="1:23" s="60" customFormat="1" ht="16.5" customHeight="1">
      <c r="A271" s="41"/>
      <c r="B271" s="41"/>
      <c r="C271" s="41"/>
      <c r="D271" s="41"/>
      <c r="E271" s="41"/>
      <c r="F271" s="41"/>
      <c r="G271" s="41"/>
      <c r="H271" s="41"/>
      <c r="I271" s="41"/>
      <c r="W271" s="41"/>
    </row>
    <row r="272" spans="1:23" s="60" customFormat="1" ht="16.5" customHeight="1">
      <c r="A272" s="41"/>
      <c r="B272" s="41"/>
      <c r="C272" s="41"/>
      <c r="D272" s="41"/>
      <c r="E272" s="41"/>
      <c r="F272" s="41"/>
      <c r="G272" s="41"/>
      <c r="H272" s="41"/>
      <c r="I272" s="41"/>
      <c r="W272" s="41"/>
    </row>
    <row r="273" spans="1:23" s="60" customFormat="1" ht="15.75" customHeight="1">
      <c r="A273" s="41"/>
      <c r="B273" s="41"/>
      <c r="C273" s="41"/>
      <c r="D273" s="41"/>
      <c r="E273" s="41"/>
      <c r="F273" s="41"/>
      <c r="G273" s="41"/>
      <c r="H273" s="41"/>
      <c r="I273" s="41"/>
      <c r="W273" s="41"/>
    </row>
    <row r="274" spans="1:23" s="60" customFormat="1" ht="15.75" customHeight="1">
      <c r="A274" s="41"/>
      <c r="B274" s="41"/>
      <c r="C274" s="41"/>
      <c r="D274" s="41"/>
      <c r="E274" s="41"/>
      <c r="F274" s="41"/>
      <c r="G274" s="41"/>
      <c r="H274" s="41"/>
      <c r="I274" s="41"/>
      <c r="W274" s="41"/>
    </row>
    <row r="275" spans="1:23" s="60" customFormat="1" ht="15.75" customHeight="1">
      <c r="A275" s="41"/>
      <c r="B275" s="41"/>
      <c r="C275" s="41"/>
      <c r="D275" s="41"/>
      <c r="E275" s="41"/>
      <c r="F275" s="41"/>
      <c r="G275" s="41"/>
      <c r="H275" s="41"/>
      <c r="I275" s="41"/>
      <c r="W275" s="41"/>
    </row>
    <row r="276" spans="1:23" s="60" customFormat="1" ht="15.75" customHeight="1">
      <c r="A276" s="41"/>
      <c r="B276" s="41"/>
      <c r="C276" s="41"/>
      <c r="D276" s="41"/>
      <c r="E276" s="41"/>
      <c r="F276" s="41"/>
      <c r="G276" s="41"/>
      <c r="H276" s="41"/>
      <c r="I276" s="41"/>
      <c r="W276" s="41"/>
    </row>
    <row r="277" spans="1:23" s="60" customFormat="1" ht="15.75" customHeight="1">
      <c r="A277" s="41"/>
      <c r="B277" s="41"/>
      <c r="C277" s="41"/>
      <c r="D277" s="41"/>
      <c r="E277" s="41"/>
      <c r="F277" s="41"/>
      <c r="G277" s="41"/>
      <c r="H277" s="41"/>
      <c r="I277" s="41"/>
      <c r="W277" s="41"/>
    </row>
    <row r="278" spans="1:23" s="60" customFormat="1" ht="16.5" customHeight="1">
      <c r="A278" s="41"/>
      <c r="B278" s="41"/>
      <c r="C278" s="41"/>
      <c r="D278" s="41"/>
      <c r="E278" s="41"/>
      <c r="F278" s="41"/>
      <c r="G278" s="41"/>
      <c r="H278" s="41"/>
      <c r="I278" s="41"/>
      <c r="W278" s="41"/>
    </row>
    <row r="279" spans="1:14" ht="12.75">
      <c r="A279" s="19"/>
      <c r="B279" s="19"/>
      <c r="C279" s="19"/>
      <c r="D279" s="19"/>
      <c r="E279" s="19"/>
      <c r="F279" s="19"/>
      <c r="G279" s="19"/>
      <c r="H279" s="19"/>
      <c r="I279" s="19"/>
      <c r="J279"/>
      <c r="N279"/>
    </row>
    <row r="280" spans="1:14" ht="12.75">
      <c r="A280" s="19"/>
      <c r="B280" s="19"/>
      <c r="C280" s="19"/>
      <c r="D280" s="19"/>
      <c r="E280" s="19"/>
      <c r="F280" s="19"/>
      <c r="G280" s="19"/>
      <c r="H280" s="19"/>
      <c r="I280" s="19"/>
      <c r="J280"/>
      <c r="N280"/>
    </row>
    <row r="281" spans="1:14" ht="12.75">
      <c r="A281" s="19"/>
      <c r="B281" s="19"/>
      <c r="C281" s="19"/>
      <c r="D281" s="19"/>
      <c r="E281" s="19"/>
      <c r="F281" s="19"/>
      <c r="G281" s="19"/>
      <c r="H281" s="19"/>
      <c r="I281" s="19"/>
      <c r="J281"/>
      <c r="N281"/>
    </row>
    <row r="282" spans="1:14" ht="12.75">
      <c r="A282" s="19"/>
      <c r="B282" s="19"/>
      <c r="C282" s="19"/>
      <c r="D282" s="19"/>
      <c r="E282" s="19"/>
      <c r="F282" s="19"/>
      <c r="G282" s="19"/>
      <c r="H282" s="19"/>
      <c r="I282" s="19"/>
      <c r="J282"/>
      <c r="N282"/>
    </row>
    <row r="283" spans="1:14" ht="12.75">
      <c r="A283" s="19"/>
      <c r="B283" s="19"/>
      <c r="C283" s="19"/>
      <c r="D283" s="19"/>
      <c r="E283" s="19"/>
      <c r="F283" s="19"/>
      <c r="G283" s="19"/>
      <c r="H283" s="19"/>
      <c r="I283" s="19"/>
      <c r="J283"/>
      <c r="N283"/>
    </row>
    <row r="284" spans="1:14" ht="12.75">
      <c r="A284" s="19"/>
      <c r="B284" s="19"/>
      <c r="C284" s="19"/>
      <c r="D284" s="19"/>
      <c r="E284" s="19"/>
      <c r="F284" s="19"/>
      <c r="G284" s="19"/>
      <c r="H284" s="19"/>
      <c r="I284" s="19"/>
      <c r="J284"/>
      <c r="N284"/>
    </row>
    <row r="285" spans="1:14" ht="12.75">
      <c r="A285" s="19"/>
      <c r="B285" s="19"/>
      <c r="C285" s="19"/>
      <c r="D285" s="19"/>
      <c r="E285" s="19"/>
      <c r="F285" s="19"/>
      <c r="G285" s="19"/>
      <c r="H285" s="19"/>
      <c r="I285" s="19"/>
      <c r="J285"/>
      <c r="N285"/>
    </row>
    <row r="286" spans="1:14" ht="12.75">
      <c r="A286" s="19"/>
      <c r="B286" s="19"/>
      <c r="C286" s="19"/>
      <c r="D286" s="19"/>
      <c r="E286" s="19"/>
      <c r="F286" s="19"/>
      <c r="G286" s="19"/>
      <c r="H286" s="19"/>
      <c r="I286" s="19"/>
      <c r="J286"/>
      <c r="N286"/>
    </row>
    <row r="287" spans="1:14" ht="12.75">
      <c r="A287" s="19"/>
      <c r="B287" s="19"/>
      <c r="C287" s="19"/>
      <c r="D287" s="19"/>
      <c r="E287" s="19"/>
      <c r="F287" s="19"/>
      <c r="G287" s="19"/>
      <c r="H287" s="19"/>
      <c r="I287" s="19"/>
      <c r="J287"/>
      <c r="N287"/>
    </row>
    <row r="288" spans="1:14" ht="12.75">
      <c r="A288" s="19"/>
      <c r="B288" s="19"/>
      <c r="C288" s="19"/>
      <c r="D288" s="19"/>
      <c r="E288" s="19"/>
      <c r="F288" s="19"/>
      <c r="G288" s="19"/>
      <c r="H288" s="19"/>
      <c r="I288" s="19"/>
      <c r="J288"/>
      <c r="N288"/>
    </row>
    <row r="289" spans="1:14" ht="12.75">
      <c r="A289" s="19"/>
      <c r="B289" s="19"/>
      <c r="C289" s="19"/>
      <c r="D289" s="19"/>
      <c r="E289" s="19"/>
      <c r="F289" s="19"/>
      <c r="G289" s="19"/>
      <c r="H289" s="19"/>
      <c r="I289" s="19"/>
      <c r="J289"/>
      <c r="N289"/>
    </row>
    <row r="290" spans="10:14" ht="12.75">
      <c r="J290"/>
      <c r="N290"/>
    </row>
    <row r="291" spans="10:14" ht="12.75">
      <c r="J291"/>
      <c r="N291"/>
    </row>
    <row r="292" spans="10:14" ht="12.75">
      <c r="J292"/>
      <c r="N292"/>
    </row>
    <row r="293" spans="10:14" ht="12.75">
      <c r="J293"/>
      <c r="N293"/>
    </row>
    <row r="294" spans="10:14" ht="12.75">
      <c r="J294"/>
      <c r="N294"/>
    </row>
    <row r="295" spans="10:14" ht="12.75">
      <c r="J295"/>
      <c r="N295"/>
    </row>
    <row r="296" spans="10:14" ht="12.75">
      <c r="J296"/>
      <c r="N296"/>
    </row>
    <row r="297" spans="10:14" ht="12.75">
      <c r="J297"/>
      <c r="N297"/>
    </row>
    <row r="298" spans="10:14" ht="12.75">
      <c r="J298"/>
      <c r="N298"/>
    </row>
    <row r="299" spans="10:14" ht="12.75">
      <c r="J299"/>
      <c r="N299"/>
    </row>
    <row r="300" spans="10:14" ht="12.75">
      <c r="J300"/>
      <c r="N300"/>
    </row>
    <row r="301" spans="10:14" ht="12.75">
      <c r="J301"/>
      <c r="N301"/>
    </row>
    <row r="302" spans="10:14" ht="12.75">
      <c r="J302"/>
      <c r="N302"/>
    </row>
    <row r="303" spans="10:14" ht="12.75">
      <c r="J303"/>
      <c r="N303"/>
    </row>
    <row r="304" spans="10:14" ht="12.75">
      <c r="J304"/>
      <c r="N304"/>
    </row>
    <row r="305" spans="10:14" ht="12.75">
      <c r="J305"/>
      <c r="N305"/>
    </row>
    <row r="306" spans="10:14" ht="12.75">
      <c r="J306"/>
      <c r="N306"/>
    </row>
    <row r="307" spans="10:14" ht="12.75">
      <c r="J307"/>
      <c r="N307"/>
    </row>
    <row r="308" spans="10:14" ht="12.75">
      <c r="J308"/>
      <c r="N308"/>
    </row>
    <row r="309" spans="10:14" ht="12.75">
      <c r="J309"/>
      <c r="N309"/>
    </row>
    <row r="310" spans="10:14" ht="12.75">
      <c r="J310"/>
      <c r="N310"/>
    </row>
    <row r="311" spans="10:14" ht="12.75">
      <c r="J311"/>
      <c r="N311"/>
    </row>
    <row r="312" spans="10:14" ht="12.75">
      <c r="J312"/>
      <c r="N312"/>
    </row>
    <row r="313" spans="10:14" ht="12.75">
      <c r="J313"/>
      <c r="N313"/>
    </row>
    <row r="314" spans="10:14" ht="12.75">
      <c r="J314"/>
      <c r="N314"/>
    </row>
    <row r="315" spans="10:14" ht="12.75">
      <c r="J315"/>
      <c r="N315"/>
    </row>
    <row r="316" spans="10:14" ht="12.75">
      <c r="J316"/>
      <c r="N316"/>
    </row>
    <row r="317" spans="10:14" ht="12.75">
      <c r="J317"/>
      <c r="N317"/>
    </row>
    <row r="318" spans="10:14" ht="12.75">
      <c r="J318"/>
      <c r="N318"/>
    </row>
    <row r="319" spans="10:14" ht="12.75">
      <c r="J319"/>
      <c r="N319"/>
    </row>
    <row r="320" spans="10:14" ht="12.75">
      <c r="J320"/>
      <c r="N320"/>
    </row>
    <row r="321" spans="10:14" ht="12.75">
      <c r="J321"/>
      <c r="N321"/>
    </row>
    <row r="322" spans="10:14" ht="12.75">
      <c r="J322"/>
      <c r="N322"/>
    </row>
    <row r="323" spans="10:14" ht="12.75">
      <c r="J323"/>
      <c r="N323"/>
    </row>
    <row r="324" spans="10:14" ht="12.75">
      <c r="J324"/>
      <c r="N324"/>
    </row>
    <row r="325" spans="10:14" ht="12.75">
      <c r="J325"/>
      <c r="N325"/>
    </row>
    <row r="326" spans="10:14" ht="12.75">
      <c r="J326"/>
      <c r="N326"/>
    </row>
    <row r="327" spans="10:14" ht="12.75">
      <c r="J327"/>
      <c r="N327"/>
    </row>
    <row r="328" spans="10:14" ht="12.75">
      <c r="J328"/>
      <c r="N328"/>
    </row>
    <row r="329" spans="10:14" ht="12.75">
      <c r="J329"/>
      <c r="N329"/>
    </row>
    <row r="330" spans="10:14" ht="12.75">
      <c r="J330"/>
      <c r="N330"/>
    </row>
    <row r="331" spans="10:14" ht="12.75">
      <c r="J331"/>
      <c r="N331"/>
    </row>
    <row r="332" spans="10:14" ht="12.75">
      <c r="J332"/>
      <c r="N332"/>
    </row>
    <row r="333" spans="10:14" ht="12.75">
      <c r="J333"/>
      <c r="N333"/>
    </row>
    <row r="334" spans="10:14" ht="12.75">
      <c r="J334"/>
      <c r="N334"/>
    </row>
    <row r="335" spans="10:14" ht="12.75">
      <c r="J335"/>
      <c r="N335"/>
    </row>
    <row r="336" spans="10:14" ht="12.75">
      <c r="J336"/>
      <c r="N336"/>
    </row>
    <row r="337" spans="10:14" ht="12.75">
      <c r="J337"/>
      <c r="N337"/>
    </row>
    <row r="338" spans="10:14" ht="12.75">
      <c r="J338"/>
      <c r="N338"/>
    </row>
    <row r="339" spans="10:14" ht="12.75">
      <c r="J339"/>
      <c r="N339"/>
    </row>
    <row r="340" spans="10:14" ht="12.75">
      <c r="J340"/>
      <c r="N340"/>
    </row>
    <row r="341" spans="10:14" ht="12.75">
      <c r="J341"/>
      <c r="N341"/>
    </row>
    <row r="342" spans="10:14" ht="12.75">
      <c r="J342"/>
      <c r="N342"/>
    </row>
    <row r="343" spans="10:14" ht="12.75">
      <c r="J343"/>
      <c r="N343"/>
    </row>
    <row r="344" spans="10:14" ht="12.75">
      <c r="J344"/>
      <c r="N344"/>
    </row>
    <row r="345" spans="10:14" ht="12.75">
      <c r="J345"/>
      <c r="N345"/>
    </row>
    <row r="346" spans="10:14" ht="12.75">
      <c r="J346"/>
      <c r="N346"/>
    </row>
    <row r="347" spans="10:14" ht="12.75">
      <c r="J347"/>
      <c r="N347"/>
    </row>
    <row r="348" spans="10:14" ht="12.75">
      <c r="J348"/>
      <c r="N348"/>
    </row>
    <row r="349" spans="10:14" ht="12.75">
      <c r="J349"/>
      <c r="N349"/>
    </row>
    <row r="350" spans="10:14" ht="12.75">
      <c r="J350"/>
      <c r="N350"/>
    </row>
    <row r="351" spans="10:14" ht="12.75">
      <c r="J351"/>
      <c r="N351"/>
    </row>
    <row r="352" spans="10:14" ht="12.75">
      <c r="J352"/>
      <c r="N352"/>
    </row>
    <row r="353" spans="10:14" ht="12.75">
      <c r="J353"/>
      <c r="N353"/>
    </row>
    <row r="354" spans="10:14" ht="12.75">
      <c r="J354"/>
      <c r="N354"/>
    </row>
    <row r="355" spans="10:14" ht="12.75">
      <c r="J355"/>
      <c r="N355"/>
    </row>
    <row r="356" spans="10:14" ht="12.75">
      <c r="J356"/>
      <c r="N356"/>
    </row>
    <row r="357" spans="10:14" ht="12.75">
      <c r="J357"/>
      <c r="N357"/>
    </row>
    <row r="358" spans="10:14" ht="12.75">
      <c r="J358"/>
      <c r="N358"/>
    </row>
    <row r="359" spans="10:14" ht="12.75">
      <c r="J359"/>
      <c r="N359"/>
    </row>
    <row r="360" spans="10:14" ht="12.75">
      <c r="J360"/>
      <c r="N360"/>
    </row>
    <row r="361" spans="10:14" ht="12.75">
      <c r="J361"/>
      <c r="N361"/>
    </row>
    <row r="362" spans="10:14" ht="12.75">
      <c r="J362"/>
      <c r="N362"/>
    </row>
    <row r="363" spans="10:14" ht="12.75">
      <c r="J363"/>
      <c r="N363"/>
    </row>
    <row r="364" spans="10:14" ht="12.75">
      <c r="J364"/>
      <c r="N364"/>
    </row>
    <row r="365" spans="10:14" ht="12.75">
      <c r="J365"/>
      <c r="N365"/>
    </row>
    <row r="366" spans="10:14" ht="12.75">
      <c r="J366"/>
      <c r="N366"/>
    </row>
    <row r="367" spans="10:14" ht="12.75">
      <c r="J367"/>
      <c r="N367"/>
    </row>
    <row r="368" spans="10:14" ht="12.75">
      <c r="J368"/>
      <c r="N368"/>
    </row>
    <row r="369" spans="10:14" ht="12.75">
      <c r="J369"/>
      <c r="N369"/>
    </row>
    <row r="370" spans="10:14" ht="12.75">
      <c r="J370"/>
      <c r="N370"/>
    </row>
    <row r="371" spans="10:14" ht="12.75">
      <c r="J371"/>
      <c r="N371"/>
    </row>
    <row r="372" spans="10:14" ht="12.75">
      <c r="J372"/>
      <c r="N372"/>
    </row>
    <row r="373" spans="10:14" ht="12.75">
      <c r="J373"/>
      <c r="N373"/>
    </row>
    <row r="374" spans="10:14" ht="12.75">
      <c r="J374"/>
      <c r="N374"/>
    </row>
    <row r="375" spans="10:14" ht="12.75">
      <c r="J375"/>
      <c r="N375"/>
    </row>
    <row r="376" spans="10:14" ht="12.75">
      <c r="J376"/>
      <c r="N376"/>
    </row>
    <row r="377" spans="10:14" ht="12.75">
      <c r="J377"/>
      <c r="N377"/>
    </row>
    <row r="378" spans="10:14" ht="12.75">
      <c r="J378"/>
      <c r="N378"/>
    </row>
    <row r="379" spans="2:14" ht="12.75">
      <c r="B379" s="16"/>
      <c r="F379" s="67"/>
      <c r="J379"/>
      <c r="N379"/>
    </row>
    <row r="380" spans="2:14" ht="12.75">
      <c r="B380" s="16"/>
      <c r="F380" s="67"/>
      <c r="J380"/>
      <c r="N380"/>
    </row>
    <row r="381" spans="2:14" ht="12.75">
      <c r="B381" s="16"/>
      <c r="F381" s="67"/>
      <c r="J381"/>
      <c r="N381"/>
    </row>
    <row r="382" spans="2:14" ht="12.75">
      <c r="B382" s="16"/>
      <c r="F382" s="67"/>
      <c r="J382"/>
      <c r="N382"/>
    </row>
    <row r="383" spans="2:14" ht="12.75">
      <c r="B383" s="16"/>
      <c r="F383" s="67"/>
      <c r="J383"/>
      <c r="N383"/>
    </row>
    <row r="384" spans="2:14" ht="12.75">
      <c r="B384" s="16"/>
      <c r="F384" s="67"/>
      <c r="J384"/>
      <c r="N384"/>
    </row>
    <row r="385" spans="2:14" ht="12.75">
      <c r="B385" s="16"/>
      <c r="F385" s="67"/>
      <c r="J385"/>
      <c r="N385"/>
    </row>
    <row r="386" spans="2:14" ht="12.75">
      <c r="B386" s="16"/>
      <c r="F386" s="67"/>
      <c r="J386"/>
      <c r="N386"/>
    </row>
    <row r="387" spans="2:14" ht="12.75">
      <c r="B387" s="16"/>
      <c r="F387" s="67"/>
      <c r="J387"/>
      <c r="N387"/>
    </row>
    <row r="388" spans="2:14" ht="12.75">
      <c r="B388" s="16"/>
      <c r="F388" s="67"/>
      <c r="J388"/>
      <c r="N388"/>
    </row>
    <row r="389" spans="2:14" ht="12.75">
      <c r="B389" s="16"/>
      <c r="F389" s="67"/>
      <c r="J389"/>
      <c r="N389"/>
    </row>
    <row r="390" spans="2:14" ht="12.75">
      <c r="B390" s="16"/>
      <c r="F390" s="67"/>
      <c r="J390"/>
      <c r="N390"/>
    </row>
    <row r="391" spans="2:14" ht="12.75">
      <c r="B391" s="16"/>
      <c r="F391" s="67"/>
      <c r="J391"/>
      <c r="N391"/>
    </row>
    <row r="392" spans="2:14" ht="12.75">
      <c r="B392" s="16"/>
      <c r="F392" s="67"/>
      <c r="J392"/>
      <c r="N392"/>
    </row>
    <row r="393" spans="2:14" ht="12.75">
      <c r="B393" s="16"/>
      <c r="F393" s="67"/>
      <c r="J393"/>
      <c r="N393"/>
    </row>
    <row r="394" spans="2:14" ht="12.75">
      <c r="B394" s="16"/>
      <c r="F394" s="67"/>
      <c r="J394"/>
      <c r="N394"/>
    </row>
    <row r="395" spans="2:14" ht="12.75">
      <c r="B395" s="16"/>
      <c r="F395" s="67"/>
      <c r="J395"/>
      <c r="N395"/>
    </row>
    <row r="396" spans="2:14" ht="12.75">
      <c r="B396" s="16"/>
      <c r="F396" s="67"/>
      <c r="J396"/>
      <c r="N396"/>
    </row>
    <row r="397" spans="2:14" ht="12.75">
      <c r="B397" s="16"/>
      <c r="F397" s="67"/>
      <c r="J397"/>
      <c r="N397"/>
    </row>
    <row r="398" spans="2:14" ht="12.75">
      <c r="B398" s="16"/>
      <c r="F398" s="67"/>
      <c r="J398"/>
      <c r="N398"/>
    </row>
    <row r="399" spans="2:14" ht="12.75">
      <c r="B399" s="16"/>
      <c r="F399" s="67"/>
      <c r="J399"/>
      <c r="N399"/>
    </row>
    <row r="400" spans="2:14" ht="12.75">
      <c r="B400" s="16"/>
      <c r="F400" s="67"/>
      <c r="J400"/>
      <c r="N400"/>
    </row>
    <row r="401" spans="2:14" ht="12.75">
      <c r="B401" s="16"/>
      <c r="F401" s="67"/>
      <c r="J401"/>
      <c r="N401"/>
    </row>
    <row r="402" spans="2:14" ht="12.75">
      <c r="B402" s="16"/>
      <c r="F402" s="67"/>
      <c r="J402"/>
      <c r="N402"/>
    </row>
    <row r="403" spans="2:14" ht="12.75">
      <c r="B403" s="16"/>
      <c r="F403" s="67"/>
      <c r="J403"/>
      <c r="N403"/>
    </row>
    <row r="404" spans="2:14" ht="12.75">
      <c r="B404" s="16"/>
      <c r="F404" s="67"/>
      <c r="J404"/>
      <c r="N404"/>
    </row>
    <row r="405" spans="2:14" ht="12.75">
      <c r="B405" s="16"/>
      <c r="F405" s="67"/>
      <c r="J405"/>
      <c r="N405"/>
    </row>
    <row r="406" spans="2:14" ht="12.75">
      <c r="B406" s="16"/>
      <c r="F406" s="67"/>
      <c r="J406"/>
      <c r="N406"/>
    </row>
    <row r="407" spans="2:14" ht="12.75">
      <c r="B407" s="16"/>
      <c r="F407" s="67"/>
      <c r="J407"/>
      <c r="N407"/>
    </row>
    <row r="408" spans="2:14" ht="12.75">
      <c r="B408" s="16"/>
      <c r="F408" s="67"/>
      <c r="J408"/>
      <c r="N408"/>
    </row>
    <row r="409" spans="2:14" ht="12.75">
      <c r="B409" s="16"/>
      <c r="F409" s="67"/>
      <c r="J409"/>
      <c r="N409"/>
    </row>
    <row r="410" spans="2:14" ht="12.75">
      <c r="B410" s="16"/>
      <c r="F410" s="67"/>
      <c r="J410"/>
      <c r="N410"/>
    </row>
    <row r="411" spans="2:14" ht="12.75">
      <c r="B411" s="16"/>
      <c r="F411" s="67"/>
      <c r="J411"/>
      <c r="N411"/>
    </row>
    <row r="412" spans="2:14" ht="12.75">
      <c r="B412" s="16"/>
      <c r="F412" s="67"/>
      <c r="J412"/>
      <c r="N412"/>
    </row>
    <row r="413" spans="2:14" ht="12.75">
      <c r="B413" s="16"/>
      <c r="F413" s="67"/>
      <c r="J413"/>
      <c r="N413"/>
    </row>
    <row r="414" spans="2:14" ht="12.75">
      <c r="B414" s="16"/>
      <c r="F414" s="67"/>
      <c r="J414"/>
      <c r="N414"/>
    </row>
    <row r="415" spans="2:14" ht="12.75">
      <c r="B415" s="16"/>
      <c r="F415" s="67"/>
      <c r="J415"/>
      <c r="N415"/>
    </row>
    <row r="416" spans="2:14" ht="12.75">
      <c r="B416" s="16"/>
      <c r="F416" s="67"/>
      <c r="J416"/>
      <c r="N416"/>
    </row>
    <row r="417" spans="2:14" ht="12.75">
      <c r="B417" s="16"/>
      <c r="F417" s="67"/>
      <c r="J417"/>
      <c r="N417"/>
    </row>
    <row r="418" spans="2:14" ht="12.75">
      <c r="B418" s="16"/>
      <c r="F418" s="67"/>
      <c r="J418"/>
      <c r="N418"/>
    </row>
    <row r="419" spans="2:14" ht="12.75">
      <c r="B419" s="16"/>
      <c r="F419" s="67"/>
      <c r="J419"/>
      <c r="N419"/>
    </row>
    <row r="420" spans="2:14" ht="12.75">
      <c r="B420" s="16"/>
      <c r="F420" s="67"/>
      <c r="J420"/>
      <c r="N420"/>
    </row>
    <row r="421" spans="2:14" ht="12.75">
      <c r="B421" s="16"/>
      <c r="F421" s="67"/>
      <c r="J421"/>
      <c r="N421"/>
    </row>
    <row r="422" spans="2:14" ht="12.75">
      <c r="B422" s="16"/>
      <c r="F422" s="67"/>
      <c r="J422"/>
      <c r="N422"/>
    </row>
    <row r="423" spans="2:14" ht="12.75">
      <c r="B423" s="16"/>
      <c r="F423" s="67"/>
      <c r="J423"/>
      <c r="N423"/>
    </row>
    <row r="424" spans="2:14" ht="12.75">
      <c r="B424" s="16"/>
      <c r="F424" s="67"/>
      <c r="J424"/>
      <c r="N424"/>
    </row>
    <row r="425" spans="2:14" ht="12.75">
      <c r="B425" s="16"/>
      <c r="F425" s="67"/>
      <c r="J425"/>
      <c r="N425"/>
    </row>
    <row r="426" spans="2:14" ht="12.75">
      <c r="B426" s="16"/>
      <c r="F426" s="67"/>
      <c r="J426"/>
      <c r="N426"/>
    </row>
    <row r="427" spans="2:14" ht="12.75">
      <c r="B427" s="16"/>
      <c r="F427" s="67"/>
      <c r="J427"/>
      <c r="N427"/>
    </row>
    <row r="428" spans="2:14" ht="12.75">
      <c r="B428" s="16"/>
      <c r="F428" s="67"/>
      <c r="J428"/>
      <c r="N428"/>
    </row>
    <row r="429" spans="2:14" ht="12.75">
      <c r="B429" s="16"/>
      <c r="F429" s="67"/>
      <c r="J429"/>
      <c r="N429"/>
    </row>
    <row r="430" spans="2:14" ht="12.75">
      <c r="B430" s="16"/>
      <c r="F430" s="67"/>
      <c r="J430"/>
      <c r="N430"/>
    </row>
    <row r="431" spans="2:14" ht="12.75">
      <c r="B431" s="16"/>
      <c r="F431" s="67"/>
      <c r="J431"/>
      <c r="N431"/>
    </row>
    <row r="432" spans="2:14" ht="12.75">
      <c r="B432" s="16"/>
      <c r="F432" s="67"/>
      <c r="J432"/>
      <c r="N432"/>
    </row>
    <row r="433" spans="2:14" ht="12.75">
      <c r="B433" s="16"/>
      <c r="F433" s="67"/>
      <c r="J433"/>
      <c r="N433"/>
    </row>
    <row r="434" spans="2:14" ht="12.75">
      <c r="B434" s="16"/>
      <c r="F434" s="67"/>
      <c r="J434"/>
      <c r="N434"/>
    </row>
    <row r="435" spans="2:14" ht="12.75">
      <c r="B435" s="16"/>
      <c r="F435" s="67"/>
      <c r="J435"/>
      <c r="N435"/>
    </row>
    <row r="436" spans="2:14" ht="12.75">
      <c r="B436" s="16"/>
      <c r="F436" s="67"/>
      <c r="J436"/>
      <c r="N436"/>
    </row>
    <row r="437" spans="2:14" ht="12.75">
      <c r="B437" s="16"/>
      <c r="F437" s="67"/>
      <c r="J437"/>
      <c r="N437"/>
    </row>
    <row r="438" spans="2:14" ht="12.75">
      <c r="B438" s="16"/>
      <c r="F438" s="67"/>
      <c r="J438"/>
      <c r="N438"/>
    </row>
    <row r="439" spans="2:14" ht="12.75">
      <c r="B439" s="16"/>
      <c r="F439" s="67"/>
      <c r="J439"/>
      <c r="N439"/>
    </row>
    <row r="440" spans="2:14" ht="12.75">
      <c r="B440" s="16"/>
      <c r="F440" s="67"/>
      <c r="J440"/>
      <c r="N440"/>
    </row>
    <row r="441" spans="2:14" ht="12.75">
      <c r="B441" s="16"/>
      <c r="F441" s="67"/>
      <c r="J441"/>
      <c r="N441"/>
    </row>
    <row r="442" spans="2:14" ht="12.75">
      <c r="B442" s="16"/>
      <c r="F442" s="67"/>
      <c r="J442"/>
      <c r="N442"/>
    </row>
    <row r="443" spans="2:14" ht="12.75">
      <c r="B443" s="16"/>
      <c r="F443" s="67"/>
      <c r="J443"/>
      <c r="N443"/>
    </row>
    <row r="444" spans="2:14" ht="12.75">
      <c r="B444" s="16"/>
      <c r="F444" s="67"/>
      <c r="J444"/>
      <c r="N444"/>
    </row>
    <row r="445" spans="2:14" ht="12.75">
      <c r="B445" s="16"/>
      <c r="F445" s="67"/>
      <c r="J445"/>
      <c r="N445"/>
    </row>
    <row r="446" spans="2:14" ht="12.75">
      <c r="B446" s="16"/>
      <c r="F446" s="67"/>
      <c r="J446"/>
      <c r="N446"/>
    </row>
    <row r="447" spans="2:14" ht="12.75">
      <c r="B447" s="16"/>
      <c r="F447" s="67"/>
      <c r="J447"/>
      <c r="N447"/>
    </row>
    <row r="448" spans="2:14" ht="12.75">
      <c r="B448" s="16"/>
      <c r="F448" s="67"/>
      <c r="J448"/>
      <c r="N448"/>
    </row>
    <row r="449" spans="2:14" ht="12.75">
      <c r="B449" s="16"/>
      <c r="F449" s="67"/>
      <c r="J449"/>
      <c r="N449"/>
    </row>
    <row r="450" spans="2:14" ht="12.75">
      <c r="B450" s="16"/>
      <c r="F450" s="67"/>
      <c r="J450"/>
      <c r="N450"/>
    </row>
    <row r="451" spans="2:14" ht="12.75">
      <c r="B451" s="16"/>
      <c r="F451" s="67"/>
      <c r="J451"/>
      <c r="N451"/>
    </row>
    <row r="452" spans="2:14" ht="12.75">
      <c r="B452" s="16"/>
      <c r="F452" s="67"/>
      <c r="J452"/>
      <c r="N452"/>
    </row>
    <row r="453" spans="2:14" ht="12.75">
      <c r="B453" s="16"/>
      <c r="F453" s="67"/>
      <c r="J453"/>
      <c r="N453"/>
    </row>
    <row r="454" spans="2:14" ht="12.75">
      <c r="B454" s="16"/>
      <c r="F454" s="67"/>
      <c r="J454"/>
      <c r="N454"/>
    </row>
    <row r="455" spans="2:14" ht="12.75">
      <c r="B455" s="16"/>
      <c r="F455" s="67"/>
      <c r="J455"/>
      <c r="N455"/>
    </row>
    <row r="456" spans="2:14" ht="12.75">
      <c r="B456" s="16"/>
      <c r="F456" s="67"/>
      <c r="J456"/>
      <c r="N456"/>
    </row>
    <row r="457" spans="2:14" ht="12.75">
      <c r="B457" s="16"/>
      <c r="F457" s="67"/>
      <c r="J457"/>
      <c r="N457"/>
    </row>
    <row r="458" spans="2:14" ht="12.75">
      <c r="B458" s="16"/>
      <c r="F458" s="67"/>
      <c r="J458"/>
      <c r="N458"/>
    </row>
    <row r="459" spans="2:14" ht="12.75">
      <c r="B459" s="16"/>
      <c r="F459" s="67"/>
      <c r="J459"/>
      <c r="N459"/>
    </row>
    <row r="460" spans="2:14" ht="12.75">
      <c r="B460" s="16"/>
      <c r="F460" s="67"/>
      <c r="J460"/>
      <c r="N460"/>
    </row>
    <row r="461" spans="2:14" ht="12.75">
      <c r="B461" s="16"/>
      <c r="F461" s="67"/>
      <c r="J461"/>
      <c r="N461"/>
    </row>
    <row r="462" spans="2:14" ht="12.75">
      <c r="B462" s="16"/>
      <c r="F462" s="67"/>
      <c r="J462"/>
      <c r="N462"/>
    </row>
    <row r="463" spans="2:14" ht="12.75">
      <c r="B463" s="16"/>
      <c r="F463" s="67"/>
      <c r="J463"/>
      <c r="N463"/>
    </row>
    <row r="464" spans="2:14" ht="12.75">
      <c r="B464" s="16"/>
      <c r="F464" s="67"/>
      <c r="J464"/>
      <c r="N464"/>
    </row>
    <row r="465" spans="2:14" ht="12.75">
      <c r="B465" s="16"/>
      <c r="F465" s="67"/>
      <c r="J465"/>
      <c r="N465"/>
    </row>
    <row r="466" spans="2:14" ht="12.75">
      <c r="B466" s="16"/>
      <c r="F466" s="67"/>
      <c r="J466"/>
      <c r="N466"/>
    </row>
    <row r="467" spans="2:14" ht="12.75">
      <c r="B467" s="16"/>
      <c r="F467" s="67"/>
      <c r="J467"/>
      <c r="N467"/>
    </row>
    <row r="468" spans="2:14" ht="12.75">
      <c r="B468" s="16"/>
      <c r="F468" s="67"/>
      <c r="J468"/>
      <c r="N468"/>
    </row>
    <row r="469" spans="2:14" ht="12.75">
      <c r="B469" s="16"/>
      <c r="F469" s="67"/>
      <c r="J469"/>
      <c r="N469"/>
    </row>
    <row r="470" spans="2:14" ht="12.75">
      <c r="B470" s="16"/>
      <c r="F470" s="67"/>
      <c r="J470"/>
      <c r="N470"/>
    </row>
    <row r="471" spans="2:14" ht="12.75">
      <c r="B471" s="16"/>
      <c r="F471" s="67"/>
      <c r="J471"/>
      <c r="N471"/>
    </row>
    <row r="472" spans="2:14" ht="12.75">
      <c r="B472" s="16"/>
      <c r="F472" s="67"/>
      <c r="J472"/>
      <c r="N472"/>
    </row>
    <row r="473" spans="2:14" ht="12.75">
      <c r="B473" s="16"/>
      <c r="F473" s="67"/>
      <c r="J473"/>
      <c r="N473"/>
    </row>
    <row r="474" spans="2:14" ht="12.75">
      <c r="B474" s="16"/>
      <c r="F474" s="67"/>
      <c r="J474"/>
      <c r="N474"/>
    </row>
    <row r="475" spans="2:14" ht="12.75">
      <c r="B475" s="16"/>
      <c r="F475" s="67"/>
      <c r="J475"/>
      <c r="N475"/>
    </row>
    <row r="476" spans="2:14" ht="12.75">
      <c r="B476" s="16"/>
      <c r="F476" s="67"/>
      <c r="J476"/>
      <c r="N476"/>
    </row>
    <row r="477" spans="2:14" ht="12.75">
      <c r="B477" s="16"/>
      <c r="F477" s="67"/>
      <c r="J477"/>
      <c r="N477"/>
    </row>
    <row r="478" spans="2:14" ht="12.75">
      <c r="B478" s="16"/>
      <c r="F478" s="67"/>
      <c r="J478"/>
      <c r="N478"/>
    </row>
    <row r="479" spans="2:14" ht="12.75">
      <c r="B479" s="16"/>
      <c r="F479" s="67"/>
      <c r="J479"/>
      <c r="N479"/>
    </row>
    <row r="480" spans="2:14" ht="12.75">
      <c r="B480" s="16"/>
      <c r="F480" s="67"/>
      <c r="J480"/>
      <c r="N480"/>
    </row>
    <row r="481" spans="2:14" ht="12.75">
      <c r="B481" s="16"/>
      <c r="F481" s="67"/>
      <c r="J481"/>
      <c r="N481"/>
    </row>
    <row r="482" spans="2:14" ht="12.75">
      <c r="B482" s="16"/>
      <c r="F482" s="67"/>
      <c r="J482"/>
      <c r="N482"/>
    </row>
    <row r="483" spans="2:14" ht="12.75">
      <c r="B483" s="16"/>
      <c r="F483" s="67"/>
      <c r="J483"/>
      <c r="N483"/>
    </row>
    <row r="484" spans="2:14" ht="12.75">
      <c r="B484" s="16"/>
      <c r="F484" s="67"/>
      <c r="J484"/>
      <c r="N484"/>
    </row>
    <row r="485" spans="2:14" ht="12.75">
      <c r="B485" s="16"/>
      <c r="F485" s="67"/>
      <c r="J485"/>
      <c r="N485"/>
    </row>
    <row r="486" spans="2:14" ht="12.75">
      <c r="B486" s="16"/>
      <c r="F486" s="67"/>
      <c r="J486"/>
      <c r="N486"/>
    </row>
    <row r="487" spans="2:14" ht="12.75">
      <c r="B487" s="16"/>
      <c r="F487" s="67"/>
      <c r="J487"/>
      <c r="N487"/>
    </row>
    <row r="488" spans="2:14" ht="12.75">
      <c r="B488" s="16"/>
      <c r="F488" s="67"/>
      <c r="J488"/>
      <c r="N488"/>
    </row>
    <row r="489" spans="2:14" ht="12.75">
      <c r="B489" s="16"/>
      <c r="F489" s="67"/>
      <c r="J489"/>
      <c r="N489"/>
    </row>
    <row r="490" spans="2:14" ht="12.75">
      <c r="B490" s="16"/>
      <c r="F490" s="67"/>
      <c r="J490"/>
      <c r="N490"/>
    </row>
    <row r="491" spans="2:14" ht="12.75">
      <c r="B491" s="16"/>
      <c r="F491" s="67"/>
      <c r="J491"/>
      <c r="N491"/>
    </row>
    <row r="492" spans="2:14" ht="12.75">
      <c r="B492" s="16"/>
      <c r="F492" s="67"/>
      <c r="J492"/>
      <c r="N492"/>
    </row>
    <row r="493" spans="2:14" ht="12.75">
      <c r="B493" s="16"/>
      <c r="F493" s="67"/>
      <c r="J493"/>
      <c r="N493"/>
    </row>
    <row r="494" spans="2:14" ht="12.75">
      <c r="B494" s="16"/>
      <c r="F494" s="67"/>
      <c r="J494"/>
      <c r="N494"/>
    </row>
    <row r="495" spans="2:14" ht="12.75">
      <c r="B495" s="16"/>
      <c r="F495" s="67"/>
      <c r="J495"/>
      <c r="N495"/>
    </row>
    <row r="496" spans="2:14" ht="12.75">
      <c r="B496" s="16"/>
      <c r="F496" s="67"/>
      <c r="J496"/>
      <c r="N496"/>
    </row>
    <row r="497" spans="2:14" ht="12.75">
      <c r="B497" s="16"/>
      <c r="F497" s="67"/>
      <c r="J497"/>
      <c r="N497"/>
    </row>
    <row r="498" spans="2:14" ht="12.75">
      <c r="B498" s="16"/>
      <c r="F498" s="67"/>
      <c r="J498"/>
      <c r="N498"/>
    </row>
    <row r="499" spans="2:14" ht="12.75">
      <c r="B499" s="16"/>
      <c r="F499" s="67"/>
      <c r="J499"/>
      <c r="N499"/>
    </row>
    <row r="500" spans="2:14" ht="12.75">
      <c r="B500" s="16"/>
      <c r="F500" s="67"/>
      <c r="J500"/>
      <c r="N500"/>
    </row>
    <row r="501" spans="2:14" ht="12.75">
      <c r="B501" s="16"/>
      <c r="F501" s="67"/>
      <c r="J501"/>
      <c r="N501"/>
    </row>
    <row r="502" spans="2:14" ht="12.75">
      <c r="B502" s="16"/>
      <c r="F502" s="67"/>
      <c r="J502"/>
      <c r="N502"/>
    </row>
    <row r="503" spans="2:14" ht="12.75">
      <c r="B503" s="16"/>
      <c r="F503" s="67"/>
      <c r="J503"/>
      <c r="N503"/>
    </row>
    <row r="504" spans="2:14" ht="12.75">
      <c r="B504" s="16"/>
      <c r="F504" s="67"/>
      <c r="J504"/>
      <c r="N504"/>
    </row>
    <row r="505" spans="2:14" ht="12.75">
      <c r="B505" s="16"/>
      <c r="F505" s="67"/>
      <c r="J505"/>
      <c r="N505"/>
    </row>
    <row r="506" spans="2:14" ht="12.75">
      <c r="B506" s="16"/>
      <c r="F506" s="67"/>
      <c r="J506"/>
      <c r="N506"/>
    </row>
    <row r="507" spans="2:14" ht="12.75">
      <c r="B507" s="16"/>
      <c r="F507" s="67"/>
      <c r="J507"/>
      <c r="N507"/>
    </row>
    <row r="508" spans="2:14" ht="12.75">
      <c r="B508" s="16"/>
      <c r="F508" s="67"/>
      <c r="J508"/>
      <c r="N508"/>
    </row>
    <row r="509" spans="2:14" ht="12.75">
      <c r="B509" s="16"/>
      <c r="F509" s="67"/>
      <c r="J509"/>
      <c r="N509"/>
    </row>
    <row r="510" spans="2:14" ht="12.75">
      <c r="B510" s="16"/>
      <c r="F510" s="67"/>
      <c r="J510"/>
      <c r="N510"/>
    </row>
    <row r="511" spans="2:14" ht="12.75">
      <c r="B511" s="16"/>
      <c r="F511" s="67"/>
      <c r="J511"/>
      <c r="N511"/>
    </row>
    <row r="512" spans="2:14" ht="12.75">
      <c r="B512" s="16"/>
      <c r="F512" s="67"/>
      <c r="J512"/>
      <c r="N512"/>
    </row>
    <row r="513" spans="2:14" ht="12.75">
      <c r="B513" s="16"/>
      <c r="F513" s="67"/>
      <c r="J513"/>
      <c r="N513"/>
    </row>
    <row r="514" spans="2:6" ht="12.75">
      <c r="B514" s="16"/>
      <c r="F514" s="67"/>
    </row>
    <row r="515" spans="2:6" ht="12.75">
      <c r="B515" s="16"/>
      <c r="F515" s="67"/>
    </row>
  </sheetData>
  <sheetProtection/>
  <mergeCells count="31">
    <mergeCell ref="I103:O103"/>
    <mergeCell ref="J107:K107"/>
    <mergeCell ref="N107:O107"/>
    <mergeCell ref="M105:O105"/>
    <mergeCell ref="J106:K106"/>
    <mergeCell ref="N106:O106"/>
    <mergeCell ref="I105:K105"/>
    <mergeCell ref="I2:O2"/>
    <mergeCell ref="N5:O5"/>
    <mergeCell ref="M3:O3"/>
    <mergeCell ref="J4:K4"/>
    <mergeCell ref="N4:O4"/>
    <mergeCell ref="I3:K3"/>
    <mergeCell ref="J5:K5"/>
    <mergeCell ref="A2:G2"/>
    <mergeCell ref="A3:C3"/>
    <mergeCell ref="E3:G3"/>
    <mergeCell ref="B4:C4"/>
    <mergeCell ref="F4:G4"/>
    <mergeCell ref="B101:C101"/>
    <mergeCell ref="A100:G100"/>
    <mergeCell ref="B5:C5"/>
    <mergeCell ref="F5:G5"/>
    <mergeCell ref="F101:G101"/>
    <mergeCell ref="A154:G154"/>
    <mergeCell ref="B156:C156"/>
    <mergeCell ref="F156:G156"/>
    <mergeCell ref="B102:C102"/>
    <mergeCell ref="F102:G102"/>
    <mergeCell ref="B155:C155"/>
    <mergeCell ref="F155:G155"/>
  </mergeCells>
  <printOptions/>
  <pageMargins left="0.85" right="0.75" top="0.51" bottom="0.5" header="0.5" footer="0.5"/>
  <pageSetup horizontalDpi="600" verticalDpi="600" orientation="portrait" scale="61" r:id="rId1"/>
  <headerFooter alignWithMargins="0">
    <oddHeader>&amp;RGROUND WATER</oddHeader>
  </headerFooter>
  <rowBreaks count="3" manualBreakCount="3">
    <brk id="99" max="6" man="1"/>
    <brk id="102" min="8" max="14" man="1"/>
    <brk id="152" max="6" man="1"/>
  </rowBreaks>
</worksheet>
</file>

<file path=xl/worksheets/sheet26.xml><?xml version="1.0" encoding="utf-8"?>
<worksheet xmlns="http://schemas.openxmlformats.org/spreadsheetml/2006/main" xmlns:r="http://schemas.openxmlformats.org/officeDocument/2006/relationships">
  <dimension ref="A1:AJ75"/>
  <sheetViews>
    <sheetView view="pageBreakPreview" zoomScaleSheetLayoutView="100" zoomScalePageLayoutView="0" workbookViewId="0" topLeftCell="AB34">
      <selection activeCell="AE50" sqref="AE50"/>
    </sheetView>
  </sheetViews>
  <sheetFormatPr defaultColWidth="9.140625" defaultRowHeight="12.75"/>
  <cols>
    <col min="1" max="1" width="4.7109375" style="0" hidden="1" customWidth="1"/>
    <col min="2" max="2" width="27.28125" style="0" hidden="1" customWidth="1"/>
    <col min="3" max="9" width="7.7109375" style="0" hidden="1" customWidth="1"/>
    <col min="10" max="10" width="4.7109375" style="0" hidden="1" customWidth="1"/>
    <col min="11" max="11" width="27.28125" style="0" hidden="1" customWidth="1"/>
    <col min="12" max="19" width="0" style="0" hidden="1" customWidth="1"/>
    <col min="20" max="20" width="23.57421875" style="0" hidden="1" customWidth="1"/>
    <col min="21" max="27" width="0" style="0" hidden="1" customWidth="1"/>
    <col min="29" max="29" width="24.140625" style="0" customWidth="1"/>
  </cols>
  <sheetData>
    <row r="1" spans="1:36" s="191" customFormat="1" ht="12.75">
      <c r="A1" s="792" t="s">
        <v>1428</v>
      </c>
      <c r="B1" s="792"/>
      <c r="C1" s="792"/>
      <c r="D1" s="792"/>
      <c r="E1" s="792"/>
      <c r="F1" s="792"/>
      <c r="G1" s="792"/>
      <c r="H1" s="792"/>
      <c r="I1" s="792"/>
      <c r="J1" s="792" t="s">
        <v>1428</v>
      </c>
      <c r="K1" s="792"/>
      <c r="L1" s="792"/>
      <c r="M1" s="792"/>
      <c r="N1" s="792"/>
      <c r="O1" s="792"/>
      <c r="P1" s="792"/>
      <c r="Q1" s="792"/>
      <c r="R1" s="792"/>
      <c r="S1" s="792" t="s">
        <v>1428</v>
      </c>
      <c r="T1" s="792"/>
      <c r="U1" s="792"/>
      <c r="V1" s="792"/>
      <c r="W1" s="792"/>
      <c r="X1" s="792"/>
      <c r="Y1" s="792"/>
      <c r="Z1" s="792"/>
      <c r="AA1" s="792"/>
      <c r="AB1" s="792" t="s">
        <v>794</v>
      </c>
      <c r="AC1" s="792"/>
      <c r="AD1" s="792"/>
      <c r="AE1" s="792"/>
      <c r="AF1" s="792"/>
      <c r="AG1" s="792"/>
      <c r="AH1" s="792"/>
      <c r="AI1" s="792"/>
      <c r="AJ1" s="792"/>
    </row>
    <row r="2" spans="1:36" s="191" customFormat="1" ht="31.5" customHeight="1">
      <c r="A2" s="876"/>
      <c r="B2" s="876"/>
      <c r="C2" s="876"/>
      <c r="D2" s="876"/>
      <c r="E2" s="876"/>
      <c r="F2" s="876"/>
      <c r="G2" s="876"/>
      <c r="H2" s="876"/>
      <c r="I2" s="876"/>
      <c r="J2" s="876"/>
      <c r="K2" s="876"/>
      <c r="L2" s="876"/>
      <c r="M2" s="876"/>
      <c r="N2" s="876"/>
      <c r="O2" s="876"/>
      <c r="P2" s="876"/>
      <c r="Q2" s="876"/>
      <c r="R2" s="876"/>
      <c r="S2" s="876"/>
      <c r="T2" s="876"/>
      <c r="U2" s="876"/>
      <c r="V2" s="876"/>
      <c r="W2" s="876"/>
      <c r="X2" s="876"/>
      <c r="Y2" s="876"/>
      <c r="Z2" s="876"/>
      <c r="AA2" s="876"/>
      <c r="AB2" s="876"/>
      <c r="AC2" s="876"/>
      <c r="AD2" s="876"/>
      <c r="AE2" s="876"/>
      <c r="AF2" s="876"/>
      <c r="AG2" s="876"/>
      <c r="AH2" s="876"/>
      <c r="AI2" s="876"/>
      <c r="AJ2" s="876"/>
    </row>
    <row r="3" spans="6:36" ht="12.75">
      <c r="F3" s="878" t="s">
        <v>1144</v>
      </c>
      <c r="G3" s="878"/>
      <c r="H3" s="878"/>
      <c r="I3" s="878"/>
      <c r="P3" s="878" t="s">
        <v>1162</v>
      </c>
      <c r="Q3" s="878"/>
      <c r="R3" s="878"/>
      <c r="Y3" s="878" t="s">
        <v>621</v>
      </c>
      <c r="Z3" s="878"/>
      <c r="AA3" s="878"/>
      <c r="AH3" s="878" t="s">
        <v>938</v>
      </c>
      <c r="AI3" s="878"/>
      <c r="AJ3" s="878"/>
    </row>
    <row r="4" spans="1:36" ht="24.75" customHeight="1">
      <c r="A4" s="157" t="s">
        <v>1036</v>
      </c>
      <c r="B4" s="156" t="s">
        <v>1035</v>
      </c>
      <c r="C4" s="160" t="s">
        <v>515</v>
      </c>
      <c r="D4" s="160" t="s">
        <v>1376</v>
      </c>
      <c r="E4" s="160" t="s">
        <v>512</v>
      </c>
      <c r="F4" s="160" t="s">
        <v>1377</v>
      </c>
      <c r="G4" s="160" t="s">
        <v>1378</v>
      </c>
      <c r="H4" s="160" t="s">
        <v>1582</v>
      </c>
      <c r="I4" s="160" t="s">
        <v>647</v>
      </c>
      <c r="J4" s="157" t="s">
        <v>1036</v>
      </c>
      <c r="K4" s="156" t="s">
        <v>1035</v>
      </c>
      <c r="L4" s="160" t="s">
        <v>515</v>
      </c>
      <c r="M4" s="160" t="s">
        <v>1376</v>
      </c>
      <c r="N4" s="160" t="s">
        <v>512</v>
      </c>
      <c r="O4" s="160" t="s">
        <v>1377</v>
      </c>
      <c r="P4" s="160" t="s">
        <v>1378</v>
      </c>
      <c r="Q4" s="160" t="s">
        <v>1582</v>
      </c>
      <c r="R4" s="160" t="s">
        <v>647</v>
      </c>
      <c r="S4" s="157" t="s">
        <v>1036</v>
      </c>
      <c r="T4" s="156" t="s">
        <v>1035</v>
      </c>
      <c r="U4" s="160" t="s">
        <v>515</v>
      </c>
      <c r="V4" s="160" t="s">
        <v>1376</v>
      </c>
      <c r="W4" s="160" t="s">
        <v>512</v>
      </c>
      <c r="X4" s="160" t="s">
        <v>1377</v>
      </c>
      <c r="Y4" s="160" t="s">
        <v>1378</v>
      </c>
      <c r="Z4" s="160" t="s">
        <v>1582</v>
      </c>
      <c r="AA4" s="160" t="s">
        <v>647</v>
      </c>
      <c r="AB4" s="157" t="s">
        <v>1036</v>
      </c>
      <c r="AC4" s="156" t="s">
        <v>1035</v>
      </c>
      <c r="AD4" s="160" t="s">
        <v>515</v>
      </c>
      <c r="AE4" s="160" t="s">
        <v>1376</v>
      </c>
      <c r="AF4" s="160" t="s">
        <v>512</v>
      </c>
      <c r="AG4" s="160" t="s">
        <v>1377</v>
      </c>
      <c r="AH4" s="160" t="s">
        <v>1378</v>
      </c>
      <c r="AI4" s="160" t="s">
        <v>1582</v>
      </c>
      <c r="AJ4" s="160" t="s">
        <v>647</v>
      </c>
    </row>
    <row r="5" spans="1:36" ht="12.75" customHeight="1">
      <c r="A5" s="132">
        <v>1</v>
      </c>
      <c r="B5" s="438">
        <v>2</v>
      </c>
      <c r="C5" s="160">
        <v>3</v>
      </c>
      <c r="D5" s="160">
        <v>4</v>
      </c>
      <c r="E5" s="160">
        <v>5</v>
      </c>
      <c r="F5" s="160">
        <v>6</v>
      </c>
      <c r="G5" s="160">
        <v>7</v>
      </c>
      <c r="H5" s="160">
        <v>8</v>
      </c>
      <c r="I5" s="160">
        <v>9</v>
      </c>
      <c r="J5" s="132">
        <v>1</v>
      </c>
      <c r="K5" s="438">
        <v>2</v>
      </c>
      <c r="L5" s="133">
        <v>10</v>
      </c>
      <c r="M5" s="133">
        <v>11</v>
      </c>
      <c r="N5" s="133">
        <v>12</v>
      </c>
      <c r="O5" s="133">
        <v>13</v>
      </c>
      <c r="P5" s="133">
        <v>14</v>
      </c>
      <c r="Q5" s="133">
        <v>15</v>
      </c>
      <c r="R5" s="133">
        <v>16</v>
      </c>
      <c r="S5" s="132">
        <v>1</v>
      </c>
      <c r="T5" s="438">
        <v>2</v>
      </c>
      <c r="U5" s="133">
        <v>10</v>
      </c>
      <c r="V5" s="133">
        <v>11</v>
      </c>
      <c r="W5" s="133">
        <v>12</v>
      </c>
      <c r="X5" s="133">
        <v>13</v>
      </c>
      <c r="Y5" s="133">
        <v>14</v>
      </c>
      <c r="Z5" s="133">
        <v>15</v>
      </c>
      <c r="AA5" s="133">
        <v>16</v>
      </c>
      <c r="AB5" s="132">
        <v>1</v>
      </c>
      <c r="AC5" s="160">
        <v>2</v>
      </c>
      <c r="AD5" s="133">
        <v>3</v>
      </c>
      <c r="AE5" s="133">
        <v>4</v>
      </c>
      <c r="AF5" s="133">
        <v>5</v>
      </c>
      <c r="AG5" s="133">
        <v>6</v>
      </c>
      <c r="AH5" s="133">
        <v>7</v>
      </c>
      <c r="AI5" s="133">
        <v>8</v>
      </c>
      <c r="AJ5" s="81">
        <v>9</v>
      </c>
    </row>
    <row r="6" spans="1:36" s="103" customFormat="1" ht="24.75" customHeight="1">
      <c r="A6" s="175">
        <v>1</v>
      </c>
      <c r="B6" s="115" t="s">
        <v>1181</v>
      </c>
      <c r="C6" s="319">
        <v>0</v>
      </c>
      <c r="D6" s="175">
        <v>1</v>
      </c>
      <c r="E6" s="319">
        <v>1</v>
      </c>
      <c r="F6" s="175">
        <v>0</v>
      </c>
      <c r="G6" s="319">
        <v>0</v>
      </c>
      <c r="H6" s="175">
        <v>0</v>
      </c>
      <c r="I6" s="175">
        <v>2</v>
      </c>
      <c r="J6" s="175">
        <v>1</v>
      </c>
      <c r="K6" s="115" t="s">
        <v>1181</v>
      </c>
      <c r="L6" s="455">
        <v>0</v>
      </c>
      <c r="M6" s="458">
        <v>1</v>
      </c>
      <c r="N6" s="458">
        <v>1</v>
      </c>
      <c r="O6" s="458">
        <v>0</v>
      </c>
      <c r="P6" s="458">
        <v>0</v>
      </c>
      <c r="Q6" s="458">
        <v>0</v>
      </c>
      <c r="R6" s="333">
        <f>SUM(L6:Q6)</f>
        <v>2</v>
      </c>
      <c r="S6" s="175">
        <v>1</v>
      </c>
      <c r="T6" s="115" t="s">
        <v>1181</v>
      </c>
      <c r="U6" s="455">
        <v>0</v>
      </c>
      <c r="V6" s="458">
        <v>2</v>
      </c>
      <c r="W6" s="458">
        <v>0</v>
      </c>
      <c r="X6" s="458">
        <v>0</v>
      </c>
      <c r="Y6" s="458">
        <v>0</v>
      </c>
      <c r="Z6" s="458">
        <v>0</v>
      </c>
      <c r="AA6" s="333">
        <f>SUM(U6:Z6)</f>
        <v>2</v>
      </c>
      <c r="AB6" s="175">
        <v>1</v>
      </c>
      <c r="AC6" s="115" t="s">
        <v>1181</v>
      </c>
      <c r="AD6" s="455">
        <v>1</v>
      </c>
      <c r="AE6" s="458">
        <v>2</v>
      </c>
      <c r="AF6" s="458">
        <v>0</v>
      </c>
      <c r="AG6" s="458">
        <v>0</v>
      </c>
      <c r="AH6" s="458">
        <v>0</v>
      </c>
      <c r="AI6" s="584">
        <v>0</v>
      </c>
      <c r="AJ6" s="14">
        <f>SUM(AD6:AI6)</f>
        <v>3</v>
      </c>
    </row>
    <row r="7" spans="1:36" ht="12.75">
      <c r="A7" s="135">
        <v>2</v>
      </c>
      <c r="B7" s="24" t="s">
        <v>657</v>
      </c>
      <c r="C7" s="320">
        <v>4</v>
      </c>
      <c r="D7" s="135">
        <v>3</v>
      </c>
      <c r="E7" s="320">
        <v>1</v>
      </c>
      <c r="F7" s="135">
        <v>2</v>
      </c>
      <c r="G7" s="319">
        <v>0</v>
      </c>
      <c r="H7" s="135">
        <v>3</v>
      </c>
      <c r="I7" s="175">
        <v>13</v>
      </c>
      <c r="J7" s="135">
        <v>2</v>
      </c>
      <c r="K7" s="24" t="s">
        <v>657</v>
      </c>
      <c r="L7" s="135">
        <v>0</v>
      </c>
      <c r="M7" s="457">
        <v>5</v>
      </c>
      <c r="N7" s="460">
        <v>3</v>
      </c>
      <c r="O7" s="457">
        <v>2</v>
      </c>
      <c r="P7" s="457">
        <v>0</v>
      </c>
      <c r="Q7" s="457">
        <v>3</v>
      </c>
      <c r="R7" s="340">
        <f aca="true" t="shared" si="0" ref="R7:R42">SUM(L7:Q7)</f>
        <v>13</v>
      </c>
      <c r="S7" s="135">
        <v>2</v>
      </c>
      <c r="T7" s="24" t="s">
        <v>657</v>
      </c>
      <c r="U7" s="135">
        <v>3</v>
      </c>
      <c r="V7" s="457">
        <v>5</v>
      </c>
      <c r="W7" s="460">
        <v>3</v>
      </c>
      <c r="X7" s="457">
        <v>0</v>
      </c>
      <c r="Y7" s="457">
        <v>0</v>
      </c>
      <c r="Z7" s="457">
        <v>2</v>
      </c>
      <c r="AA7" s="340">
        <f aca="true" t="shared" si="1" ref="AA7:AA42">SUM(U7:Z7)</f>
        <v>13</v>
      </c>
      <c r="AB7" s="135">
        <v>2</v>
      </c>
      <c r="AC7" s="24" t="s">
        <v>657</v>
      </c>
      <c r="AD7" s="135">
        <v>1</v>
      </c>
      <c r="AE7" s="457">
        <v>2</v>
      </c>
      <c r="AF7" s="460">
        <v>7</v>
      </c>
      <c r="AG7" s="457">
        <v>1</v>
      </c>
      <c r="AH7" s="457">
        <v>0</v>
      </c>
      <c r="AI7" s="319">
        <v>5</v>
      </c>
      <c r="AJ7" s="8">
        <f aca="true" t="shared" si="2" ref="AJ7:AJ40">SUM(AD7:AI7)</f>
        <v>16</v>
      </c>
    </row>
    <row r="8" spans="1:36" ht="12.75">
      <c r="A8" s="135">
        <v>3</v>
      </c>
      <c r="B8" s="24" t="s">
        <v>658</v>
      </c>
      <c r="C8" s="320">
        <v>1</v>
      </c>
      <c r="D8" s="135">
        <v>12</v>
      </c>
      <c r="E8" s="320">
        <v>8</v>
      </c>
      <c r="F8" s="135">
        <v>0</v>
      </c>
      <c r="G8" s="319">
        <v>0</v>
      </c>
      <c r="H8" s="135">
        <v>1</v>
      </c>
      <c r="I8" s="175">
        <f>SUM(C8:H8)</f>
        <v>22</v>
      </c>
      <c r="J8" s="135">
        <v>3</v>
      </c>
      <c r="K8" s="24" t="s">
        <v>658</v>
      </c>
      <c r="L8" s="135">
        <v>0</v>
      </c>
      <c r="M8" s="457">
        <v>9</v>
      </c>
      <c r="N8" s="460">
        <v>12</v>
      </c>
      <c r="O8" s="457">
        <v>0</v>
      </c>
      <c r="P8" s="457">
        <v>0</v>
      </c>
      <c r="Q8" s="457">
        <v>1</v>
      </c>
      <c r="R8" s="340">
        <f t="shared" si="0"/>
        <v>22</v>
      </c>
      <c r="S8" s="135">
        <v>3</v>
      </c>
      <c r="T8" s="24" t="s">
        <v>658</v>
      </c>
      <c r="U8" s="135">
        <v>3</v>
      </c>
      <c r="V8" s="457">
        <v>18</v>
      </c>
      <c r="W8" s="460">
        <v>0</v>
      </c>
      <c r="X8" s="457">
        <v>0</v>
      </c>
      <c r="Y8" s="457">
        <v>0</v>
      </c>
      <c r="Z8" s="457">
        <v>1</v>
      </c>
      <c r="AA8" s="340">
        <f t="shared" si="1"/>
        <v>22</v>
      </c>
      <c r="AB8" s="135">
        <v>3</v>
      </c>
      <c r="AC8" s="24" t="s">
        <v>658</v>
      </c>
      <c r="AD8" s="135">
        <v>0</v>
      </c>
      <c r="AE8" s="457">
        <v>6</v>
      </c>
      <c r="AF8" s="460">
        <v>18</v>
      </c>
      <c r="AG8" s="457">
        <v>0</v>
      </c>
      <c r="AH8" s="457">
        <v>0</v>
      </c>
      <c r="AI8" s="319">
        <v>3</v>
      </c>
      <c r="AJ8" s="8">
        <f t="shared" si="2"/>
        <v>27</v>
      </c>
    </row>
    <row r="9" spans="1:36" ht="12.75">
      <c r="A9" s="135">
        <v>4</v>
      </c>
      <c r="B9" s="24" t="s">
        <v>685</v>
      </c>
      <c r="C9" s="320">
        <v>1</v>
      </c>
      <c r="D9" s="135">
        <v>0</v>
      </c>
      <c r="E9" s="320">
        <v>1</v>
      </c>
      <c r="F9" s="135">
        <v>1</v>
      </c>
      <c r="G9" s="319">
        <v>0</v>
      </c>
      <c r="H9" s="135">
        <v>0</v>
      </c>
      <c r="I9" s="175">
        <f aca="true" t="shared" si="3" ref="I9:I42">SUM(C9:H9)</f>
        <v>3</v>
      </c>
      <c r="J9" s="135">
        <v>4</v>
      </c>
      <c r="K9" s="24" t="s">
        <v>685</v>
      </c>
      <c r="L9" s="135">
        <v>0</v>
      </c>
      <c r="M9" s="457">
        <v>1</v>
      </c>
      <c r="N9" s="460">
        <v>1</v>
      </c>
      <c r="O9" s="457">
        <v>1</v>
      </c>
      <c r="P9" s="457">
        <v>0</v>
      </c>
      <c r="Q9" s="457">
        <v>0</v>
      </c>
      <c r="R9" s="340">
        <f t="shared" si="0"/>
        <v>3</v>
      </c>
      <c r="S9" s="135">
        <v>4</v>
      </c>
      <c r="T9" s="24" t="s">
        <v>685</v>
      </c>
      <c r="U9" s="135">
        <v>2</v>
      </c>
      <c r="V9" s="457">
        <v>0</v>
      </c>
      <c r="W9" s="460">
        <v>0</v>
      </c>
      <c r="X9" s="457">
        <v>0</v>
      </c>
      <c r="Y9" s="457">
        <v>0</v>
      </c>
      <c r="Z9" s="457">
        <v>1</v>
      </c>
      <c r="AA9" s="340">
        <f t="shared" si="1"/>
        <v>3</v>
      </c>
      <c r="AB9" s="135">
        <v>4</v>
      </c>
      <c r="AC9" s="24" t="s">
        <v>685</v>
      </c>
      <c r="AD9" s="135">
        <v>0</v>
      </c>
      <c r="AE9" s="457">
        <v>3</v>
      </c>
      <c r="AF9" s="460">
        <v>1</v>
      </c>
      <c r="AG9" s="457">
        <v>0</v>
      </c>
      <c r="AH9" s="457">
        <v>0</v>
      </c>
      <c r="AI9" s="319">
        <v>3</v>
      </c>
      <c r="AJ9" s="8">
        <f t="shared" si="2"/>
        <v>7</v>
      </c>
    </row>
    <row r="10" spans="1:36" ht="12.75">
      <c r="A10" s="135">
        <v>5</v>
      </c>
      <c r="B10" s="24" t="s">
        <v>687</v>
      </c>
      <c r="C10" s="320">
        <v>0</v>
      </c>
      <c r="D10" s="135">
        <v>0</v>
      </c>
      <c r="E10" s="320">
        <v>2</v>
      </c>
      <c r="F10" s="135">
        <v>1</v>
      </c>
      <c r="G10" s="319">
        <v>0</v>
      </c>
      <c r="H10" s="135">
        <v>1</v>
      </c>
      <c r="I10" s="175">
        <f t="shared" si="3"/>
        <v>4</v>
      </c>
      <c r="J10" s="135">
        <v>5</v>
      </c>
      <c r="K10" s="24" t="s">
        <v>687</v>
      </c>
      <c r="L10" s="135">
        <v>0</v>
      </c>
      <c r="M10" s="457">
        <v>0</v>
      </c>
      <c r="N10" s="460">
        <v>3</v>
      </c>
      <c r="O10" s="457">
        <v>1</v>
      </c>
      <c r="P10" s="457">
        <v>0</v>
      </c>
      <c r="Q10" s="457">
        <v>0</v>
      </c>
      <c r="R10" s="340">
        <f t="shared" si="0"/>
        <v>4</v>
      </c>
      <c r="S10" s="135">
        <v>5</v>
      </c>
      <c r="T10" s="24" t="s">
        <v>687</v>
      </c>
      <c r="U10" s="135">
        <v>0</v>
      </c>
      <c r="V10" s="457">
        <v>1</v>
      </c>
      <c r="W10" s="460">
        <v>2</v>
      </c>
      <c r="X10" s="457">
        <v>0</v>
      </c>
      <c r="Y10" s="457">
        <v>0</v>
      </c>
      <c r="Z10" s="457">
        <v>1</v>
      </c>
      <c r="AA10" s="340">
        <f t="shared" si="1"/>
        <v>4</v>
      </c>
      <c r="AB10" s="135">
        <v>5</v>
      </c>
      <c r="AC10" s="24" t="s">
        <v>687</v>
      </c>
      <c r="AD10" s="135">
        <v>0</v>
      </c>
      <c r="AE10" s="457">
        <v>0</v>
      </c>
      <c r="AF10" s="460">
        <v>3</v>
      </c>
      <c r="AG10" s="457">
        <v>0</v>
      </c>
      <c r="AH10" s="457">
        <v>0</v>
      </c>
      <c r="AI10" s="319">
        <v>8</v>
      </c>
      <c r="AJ10" s="8">
        <f t="shared" si="2"/>
        <v>11</v>
      </c>
    </row>
    <row r="11" spans="1:36" ht="12.75">
      <c r="A11" s="135">
        <v>6</v>
      </c>
      <c r="B11" s="24" t="s">
        <v>683</v>
      </c>
      <c r="C11" s="320">
        <v>0</v>
      </c>
      <c r="D11" s="135">
        <v>1</v>
      </c>
      <c r="E11" s="320">
        <v>0</v>
      </c>
      <c r="F11" s="135">
        <v>0</v>
      </c>
      <c r="G11" s="319">
        <v>0</v>
      </c>
      <c r="H11" s="135">
        <v>2</v>
      </c>
      <c r="I11" s="175">
        <f t="shared" si="3"/>
        <v>3</v>
      </c>
      <c r="J11" s="135">
        <v>6</v>
      </c>
      <c r="K11" s="24" t="s">
        <v>683</v>
      </c>
      <c r="L11" s="135">
        <v>0</v>
      </c>
      <c r="M11" s="457">
        <v>1</v>
      </c>
      <c r="N11" s="460">
        <v>1</v>
      </c>
      <c r="O11" s="457">
        <v>0</v>
      </c>
      <c r="P11" s="457">
        <v>0</v>
      </c>
      <c r="Q11" s="457">
        <v>1</v>
      </c>
      <c r="R11" s="340">
        <f t="shared" si="0"/>
        <v>3</v>
      </c>
      <c r="S11" s="135">
        <v>6</v>
      </c>
      <c r="T11" s="24" t="s">
        <v>683</v>
      </c>
      <c r="U11" s="135">
        <v>0</v>
      </c>
      <c r="V11" s="457">
        <v>1</v>
      </c>
      <c r="W11" s="460">
        <v>1</v>
      </c>
      <c r="X11" s="457">
        <v>0</v>
      </c>
      <c r="Y11" s="457">
        <v>0</v>
      </c>
      <c r="Z11" s="457">
        <v>1</v>
      </c>
      <c r="AA11" s="340">
        <f t="shared" si="1"/>
        <v>3</v>
      </c>
      <c r="AB11" s="135">
        <v>6</v>
      </c>
      <c r="AC11" s="24" t="s">
        <v>683</v>
      </c>
      <c r="AD11" s="135">
        <v>0</v>
      </c>
      <c r="AE11" s="457">
        <v>1</v>
      </c>
      <c r="AF11" s="460">
        <v>0</v>
      </c>
      <c r="AG11" s="457">
        <v>0</v>
      </c>
      <c r="AH11" s="457">
        <v>0</v>
      </c>
      <c r="AI11" s="319">
        <v>8</v>
      </c>
      <c r="AJ11" s="8">
        <f t="shared" si="2"/>
        <v>9</v>
      </c>
    </row>
    <row r="12" spans="1:36" ht="12.75">
      <c r="A12" s="135">
        <v>7</v>
      </c>
      <c r="B12" s="24" t="s">
        <v>686</v>
      </c>
      <c r="C12" s="320">
        <v>0</v>
      </c>
      <c r="D12" s="135">
        <v>1</v>
      </c>
      <c r="E12" s="320">
        <v>0</v>
      </c>
      <c r="F12" s="135">
        <v>0</v>
      </c>
      <c r="G12" s="319">
        <v>0</v>
      </c>
      <c r="H12" s="135">
        <v>1</v>
      </c>
      <c r="I12" s="175">
        <f t="shared" si="3"/>
        <v>2</v>
      </c>
      <c r="J12" s="135">
        <v>7</v>
      </c>
      <c r="K12" s="24" t="s">
        <v>686</v>
      </c>
      <c r="L12" s="135">
        <v>1</v>
      </c>
      <c r="M12" s="457">
        <v>1</v>
      </c>
      <c r="N12" s="460">
        <v>0</v>
      </c>
      <c r="O12" s="457">
        <v>0</v>
      </c>
      <c r="P12" s="457">
        <v>0</v>
      </c>
      <c r="Q12" s="457">
        <v>0</v>
      </c>
      <c r="R12" s="340">
        <f t="shared" si="0"/>
        <v>2</v>
      </c>
      <c r="S12" s="135">
        <v>7</v>
      </c>
      <c r="T12" s="24" t="s">
        <v>686</v>
      </c>
      <c r="U12" s="135">
        <v>2</v>
      </c>
      <c r="V12" s="457">
        <v>0</v>
      </c>
      <c r="W12" s="460">
        <v>0</v>
      </c>
      <c r="X12" s="457">
        <v>0</v>
      </c>
      <c r="Y12" s="457">
        <v>0</v>
      </c>
      <c r="Z12" s="457">
        <v>0</v>
      </c>
      <c r="AA12" s="340">
        <f t="shared" si="1"/>
        <v>2</v>
      </c>
      <c r="AB12" s="135">
        <v>7</v>
      </c>
      <c r="AC12" s="24" t="s">
        <v>686</v>
      </c>
      <c r="AD12" s="135">
        <v>0</v>
      </c>
      <c r="AE12" s="457">
        <v>0</v>
      </c>
      <c r="AF12" s="460">
        <v>1</v>
      </c>
      <c r="AG12" s="457">
        <v>0</v>
      </c>
      <c r="AH12" s="457">
        <v>0</v>
      </c>
      <c r="AI12" s="319">
        <v>8</v>
      </c>
      <c r="AJ12" s="8">
        <f t="shared" si="2"/>
        <v>9</v>
      </c>
    </row>
    <row r="13" spans="1:36" ht="12.75">
      <c r="A13" s="135">
        <v>8</v>
      </c>
      <c r="B13" s="24" t="s">
        <v>693</v>
      </c>
      <c r="C13" s="320">
        <v>0</v>
      </c>
      <c r="D13" s="135">
        <v>3</v>
      </c>
      <c r="E13" s="320">
        <v>0</v>
      </c>
      <c r="F13" s="135">
        <v>0</v>
      </c>
      <c r="G13" s="319">
        <v>0</v>
      </c>
      <c r="H13" s="135">
        <v>0</v>
      </c>
      <c r="I13" s="175">
        <f t="shared" si="3"/>
        <v>3</v>
      </c>
      <c r="J13" s="135">
        <v>8</v>
      </c>
      <c r="K13" s="24" t="s">
        <v>693</v>
      </c>
      <c r="L13" s="135">
        <v>0</v>
      </c>
      <c r="M13" s="457">
        <v>1</v>
      </c>
      <c r="N13" s="460">
        <v>2</v>
      </c>
      <c r="O13" s="457">
        <v>0</v>
      </c>
      <c r="P13" s="457">
        <v>0</v>
      </c>
      <c r="Q13" s="457">
        <v>0</v>
      </c>
      <c r="R13" s="340">
        <f t="shared" si="0"/>
        <v>3</v>
      </c>
      <c r="S13" s="135">
        <v>8</v>
      </c>
      <c r="T13" s="24" t="s">
        <v>693</v>
      </c>
      <c r="U13" s="135">
        <v>2</v>
      </c>
      <c r="V13" s="457">
        <v>1</v>
      </c>
      <c r="W13" s="460">
        <v>0</v>
      </c>
      <c r="X13" s="457">
        <v>0</v>
      </c>
      <c r="Y13" s="457">
        <v>0</v>
      </c>
      <c r="Z13" s="457">
        <v>0</v>
      </c>
      <c r="AA13" s="340">
        <f t="shared" si="1"/>
        <v>3</v>
      </c>
      <c r="AB13" s="135">
        <v>8</v>
      </c>
      <c r="AC13" s="24" t="s">
        <v>693</v>
      </c>
      <c r="AD13" s="135">
        <v>0</v>
      </c>
      <c r="AE13" s="457">
        <v>3</v>
      </c>
      <c r="AF13" s="460">
        <v>1</v>
      </c>
      <c r="AG13" s="457">
        <v>0</v>
      </c>
      <c r="AH13" s="457">
        <v>0</v>
      </c>
      <c r="AI13" s="319">
        <v>0</v>
      </c>
      <c r="AJ13" s="8">
        <f t="shared" si="2"/>
        <v>4</v>
      </c>
    </row>
    <row r="14" spans="1:36" ht="12.75">
      <c r="A14" s="135">
        <v>9</v>
      </c>
      <c r="B14" s="24" t="s">
        <v>691</v>
      </c>
      <c r="C14" s="320">
        <v>0</v>
      </c>
      <c r="D14" s="135">
        <v>1</v>
      </c>
      <c r="E14" s="320">
        <v>0</v>
      </c>
      <c r="F14" s="135">
        <v>0</v>
      </c>
      <c r="G14" s="319">
        <v>0</v>
      </c>
      <c r="H14" s="135">
        <v>0</v>
      </c>
      <c r="I14" s="175">
        <f t="shared" si="3"/>
        <v>1</v>
      </c>
      <c r="J14" s="135">
        <v>9</v>
      </c>
      <c r="K14" s="24" t="s">
        <v>691</v>
      </c>
      <c r="L14" s="135">
        <v>0</v>
      </c>
      <c r="M14" s="457">
        <v>1</v>
      </c>
      <c r="N14" s="460">
        <v>0</v>
      </c>
      <c r="O14" s="457">
        <v>0</v>
      </c>
      <c r="P14" s="457">
        <v>0</v>
      </c>
      <c r="Q14" s="457">
        <v>0</v>
      </c>
      <c r="R14" s="340">
        <f t="shared" si="0"/>
        <v>1</v>
      </c>
      <c r="S14" s="135">
        <v>9</v>
      </c>
      <c r="T14" s="24" t="s">
        <v>691</v>
      </c>
      <c r="U14" s="135">
        <v>0</v>
      </c>
      <c r="V14" s="457">
        <v>1</v>
      </c>
      <c r="W14" s="460">
        <v>0</v>
      </c>
      <c r="X14" s="457">
        <v>0</v>
      </c>
      <c r="Y14" s="457">
        <v>0</v>
      </c>
      <c r="Z14" s="457">
        <v>0</v>
      </c>
      <c r="AA14" s="340">
        <f t="shared" si="1"/>
        <v>1</v>
      </c>
      <c r="AB14" s="135">
        <v>9</v>
      </c>
      <c r="AC14" s="24" t="s">
        <v>691</v>
      </c>
      <c r="AD14" s="135">
        <v>0</v>
      </c>
      <c r="AE14" s="457">
        <v>3</v>
      </c>
      <c r="AF14" s="460">
        <v>0</v>
      </c>
      <c r="AG14" s="457">
        <v>0</v>
      </c>
      <c r="AH14" s="457">
        <v>0</v>
      </c>
      <c r="AI14" s="319">
        <v>1</v>
      </c>
      <c r="AJ14" s="8">
        <f t="shared" si="2"/>
        <v>4</v>
      </c>
    </row>
    <row r="15" spans="1:36" ht="12.75">
      <c r="A15" s="135">
        <v>10</v>
      </c>
      <c r="B15" s="24" t="s">
        <v>695</v>
      </c>
      <c r="C15" s="320">
        <v>0</v>
      </c>
      <c r="D15" s="135">
        <v>9</v>
      </c>
      <c r="E15" s="320">
        <v>8</v>
      </c>
      <c r="F15" s="135">
        <v>0</v>
      </c>
      <c r="G15" s="319">
        <v>0</v>
      </c>
      <c r="H15" s="135">
        <v>0</v>
      </c>
      <c r="I15" s="175">
        <f t="shared" si="3"/>
        <v>17</v>
      </c>
      <c r="J15" s="135">
        <v>10</v>
      </c>
      <c r="K15" s="24" t="s">
        <v>695</v>
      </c>
      <c r="L15" s="135">
        <v>4</v>
      </c>
      <c r="M15" s="457">
        <v>12</v>
      </c>
      <c r="N15" s="460">
        <v>1</v>
      </c>
      <c r="O15" s="457">
        <v>0</v>
      </c>
      <c r="P15" s="457">
        <v>0</v>
      </c>
      <c r="Q15" s="457">
        <v>0</v>
      </c>
      <c r="R15" s="340">
        <f t="shared" si="0"/>
        <v>17</v>
      </c>
      <c r="S15" s="135">
        <v>10</v>
      </c>
      <c r="T15" s="24" t="s">
        <v>695</v>
      </c>
      <c r="U15" s="135">
        <v>14</v>
      </c>
      <c r="V15" s="457">
        <v>2</v>
      </c>
      <c r="W15" s="460">
        <v>1</v>
      </c>
      <c r="X15" s="457">
        <v>0</v>
      </c>
      <c r="Y15" s="457">
        <v>0</v>
      </c>
      <c r="Z15" s="457">
        <v>0</v>
      </c>
      <c r="AA15" s="340">
        <f t="shared" si="1"/>
        <v>17</v>
      </c>
      <c r="AB15" s="135">
        <v>10</v>
      </c>
      <c r="AC15" s="24" t="s">
        <v>695</v>
      </c>
      <c r="AD15" s="135">
        <v>8</v>
      </c>
      <c r="AE15" s="457">
        <v>10</v>
      </c>
      <c r="AF15" s="460">
        <v>1</v>
      </c>
      <c r="AG15" s="457">
        <v>0</v>
      </c>
      <c r="AH15" s="457">
        <v>0</v>
      </c>
      <c r="AI15" s="319">
        <v>0</v>
      </c>
      <c r="AJ15" s="8">
        <f t="shared" si="2"/>
        <v>19</v>
      </c>
    </row>
    <row r="16" spans="1:36" ht="12.75">
      <c r="A16" s="135">
        <v>11</v>
      </c>
      <c r="B16" s="24" t="s">
        <v>688</v>
      </c>
      <c r="C16" s="320">
        <v>5</v>
      </c>
      <c r="D16" s="135">
        <v>21</v>
      </c>
      <c r="E16" s="320">
        <v>4</v>
      </c>
      <c r="F16" s="135">
        <v>0</v>
      </c>
      <c r="G16" s="319">
        <v>0</v>
      </c>
      <c r="H16" s="135">
        <v>0</v>
      </c>
      <c r="I16" s="175">
        <f t="shared" si="3"/>
        <v>30</v>
      </c>
      <c r="J16" s="135">
        <v>11</v>
      </c>
      <c r="K16" s="24" t="s">
        <v>688</v>
      </c>
      <c r="L16" s="135">
        <v>21</v>
      </c>
      <c r="M16" s="457">
        <v>8</v>
      </c>
      <c r="N16" s="460">
        <v>1</v>
      </c>
      <c r="O16" s="457">
        <v>0</v>
      </c>
      <c r="P16" s="457">
        <v>0</v>
      </c>
      <c r="Q16" s="457">
        <v>0</v>
      </c>
      <c r="R16" s="340">
        <f t="shared" si="0"/>
        <v>30</v>
      </c>
      <c r="S16" s="135">
        <v>11</v>
      </c>
      <c r="T16" s="24" t="s">
        <v>688</v>
      </c>
      <c r="U16" s="135">
        <v>13</v>
      </c>
      <c r="V16" s="457">
        <v>17</v>
      </c>
      <c r="W16" s="460">
        <v>0</v>
      </c>
      <c r="X16" s="457">
        <v>0</v>
      </c>
      <c r="Y16" s="457">
        <v>0</v>
      </c>
      <c r="Z16" s="457">
        <v>0</v>
      </c>
      <c r="AA16" s="340">
        <f t="shared" si="1"/>
        <v>30</v>
      </c>
      <c r="AB16" s="135">
        <v>11</v>
      </c>
      <c r="AC16" s="24" t="s">
        <v>688</v>
      </c>
      <c r="AD16" s="135">
        <v>4</v>
      </c>
      <c r="AE16" s="457">
        <v>22</v>
      </c>
      <c r="AF16" s="460">
        <v>4</v>
      </c>
      <c r="AG16" s="457">
        <v>0</v>
      </c>
      <c r="AH16" s="457">
        <v>0</v>
      </c>
      <c r="AI16" s="319">
        <v>0</v>
      </c>
      <c r="AJ16" s="8">
        <f t="shared" si="2"/>
        <v>30</v>
      </c>
    </row>
    <row r="17" spans="1:36" ht="12.75">
      <c r="A17" s="135">
        <v>12</v>
      </c>
      <c r="B17" s="24" t="s">
        <v>1033</v>
      </c>
      <c r="C17" s="320">
        <v>0</v>
      </c>
      <c r="D17" s="135">
        <v>1</v>
      </c>
      <c r="E17" s="320">
        <v>10</v>
      </c>
      <c r="F17" s="135">
        <v>0</v>
      </c>
      <c r="G17" s="319">
        <v>0</v>
      </c>
      <c r="H17" s="135">
        <v>4</v>
      </c>
      <c r="I17" s="175">
        <f t="shared" si="3"/>
        <v>15</v>
      </c>
      <c r="J17" s="135">
        <v>12</v>
      </c>
      <c r="K17" s="24" t="s">
        <v>1033</v>
      </c>
      <c r="L17" s="135">
        <v>3</v>
      </c>
      <c r="M17" s="457">
        <v>4</v>
      </c>
      <c r="N17" s="460">
        <v>1</v>
      </c>
      <c r="O17" s="457">
        <v>0</v>
      </c>
      <c r="P17" s="457">
        <v>0</v>
      </c>
      <c r="Q17" s="457">
        <v>7</v>
      </c>
      <c r="R17" s="340">
        <f t="shared" si="0"/>
        <v>15</v>
      </c>
      <c r="S17" s="135">
        <v>12</v>
      </c>
      <c r="T17" s="24" t="s">
        <v>1033</v>
      </c>
      <c r="U17" s="135">
        <v>4</v>
      </c>
      <c r="V17" s="457">
        <v>5</v>
      </c>
      <c r="W17" s="460">
        <v>0</v>
      </c>
      <c r="X17" s="457">
        <v>0</v>
      </c>
      <c r="Y17" s="457">
        <v>0</v>
      </c>
      <c r="Z17" s="457">
        <v>6</v>
      </c>
      <c r="AA17" s="340">
        <f t="shared" si="1"/>
        <v>15</v>
      </c>
      <c r="AB17" s="135">
        <v>12</v>
      </c>
      <c r="AC17" s="24" t="s">
        <v>1033</v>
      </c>
      <c r="AD17" s="135">
        <v>6</v>
      </c>
      <c r="AE17" s="457">
        <v>11</v>
      </c>
      <c r="AF17" s="460">
        <v>2</v>
      </c>
      <c r="AG17" s="457">
        <v>0</v>
      </c>
      <c r="AH17" s="457">
        <v>0</v>
      </c>
      <c r="AI17" s="319">
        <v>5</v>
      </c>
      <c r="AJ17" s="8">
        <f t="shared" si="2"/>
        <v>24</v>
      </c>
    </row>
    <row r="18" spans="1:36" ht="12.75">
      <c r="A18" s="135">
        <v>13</v>
      </c>
      <c r="B18" s="24" t="s">
        <v>659</v>
      </c>
      <c r="C18" s="320">
        <v>3</v>
      </c>
      <c r="D18" s="135">
        <v>10</v>
      </c>
      <c r="E18" s="320">
        <v>12</v>
      </c>
      <c r="F18" s="135">
        <v>1</v>
      </c>
      <c r="G18" s="319">
        <v>0</v>
      </c>
      <c r="H18" s="135">
        <v>6</v>
      </c>
      <c r="I18" s="175">
        <f t="shared" si="3"/>
        <v>32</v>
      </c>
      <c r="J18" s="135">
        <v>13</v>
      </c>
      <c r="K18" s="24" t="s">
        <v>659</v>
      </c>
      <c r="L18" s="135">
        <v>0</v>
      </c>
      <c r="M18" s="457">
        <v>14</v>
      </c>
      <c r="N18" s="460">
        <v>9</v>
      </c>
      <c r="O18" s="457">
        <v>0</v>
      </c>
      <c r="P18" s="457">
        <v>0</v>
      </c>
      <c r="Q18" s="457">
        <v>9</v>
      </c>
      <c r="R18" s="340">
        <f t="shared" si="0"/>
        <v>32</v>
      </c>
      <c r="S18" s="135">
        <v>13</v>
      </c>
      <c r="T18" s="24" t="s">
        <v>659</v>
      </c>
      <c r="U18" s="135">
        <v>15</v>
      </c>
      <c r="V18" s="457">
        <v>8</v>
      </c>
      <c r="W18" s="460">
        <v>1</v>
      </c>
      <c r="X18" s="457">
        <v>0</v>
      </c>
      <c r="Y18" s="457">
        <v>0</v>
      </c>
      <c r="Z18" s="457">
        <v>8</v>
      </c>
      <c r="AA18" s="340">
        <f t="shared" si="1"/>
        <v>32</v>
      </c>
      <c r="AB18" s="135">
        <v>13</v>
      </c>
      <c r="AC18" s="24" t="s">
        <v>659</v>
      </c>
      <c r="AD18" s="135">
        <v>9</v>
      </c>
      <c r="AE18" s="457">
        <v>18</v>
      </c>
      <c r="AF18" s="460">
        <v>11</v>
      </c>
      <c r="AG18" s="457">
        <v>0</v>
      </c>
      <c r="AH18" s="457">
        <v>0</v>
      </c>
      <c r="AI18" s="319">
        <v>0</v>
      </c>
      <c r="AJ18" s="8">
        <f t="shared" si="2"/>
        <v>38</v>
      </c>
    </row>
    <row r="19" spans="1:36" ht="12.75">
      <c r="A19" s="135">
        <v>14</v>
      </c>
      <c r="B19" s="24" t="s">
        <v>694</v>
      </c>
      <c r="C19" s="320">
        <v>10</v>
      </c>
      <c r="D19" s="135">
        <v>28</v>
      </c>
      <c r="E19" s="320">
        <v>22</v>
      </c>
      <c r="F19" s="135">
        <v>2</v>
      </c>
      <c r="G19" s="319">
        <v>0</v>
      </c>
      <c r="H19" s="135">
        <v>2</v>
      </c>
      <c r="I19" s="175">
        <f t="shared" si="3"/>
        <v>64</v>
      </c>
      <c r="J19" s="135">
        <v>14</v>
      </c>
      <c r="K19" s="24" t="s">
        <v>694</v>
      </c>
      <c r="L19" s="135">
        <v>0</v>
      </c>
      <c r="M19" s="457">
        <v>18</v>
      </c>
      <c r="N19" s="460">
        <v>40</v>
      </c>
      <c r="O19" s="457">
        <v>4</v>
      </c>
      <c r="P19" s="457">
        <v>0</v>
      </c>
      <c r="Q19" s="457">
        <v>2</v>
      </c>
      <c r="R19" s="340">
        <f t="shared" si="0"/>
        <v>64</v>
      </c>
      <c r="S19" s="135">
        <v>14</v>
      </c>
      <c r="T19" s="24" t="s">
        <v>694</v>
      </c>
      <c r="U19" s="135">
        <v>4</v>
      </c>
      <c r="V19" s="457">
        <v>17</v>
      </c>
      <c r="W19" s="460">
        <v>31</v>
      </c>
      <c r="X19" s="457">
        <v>8</v>
      </c>
      <c r="Y19" s="457">
        <v>0</v>
      </c>
      <c r="Z19" s="457">
        <v>4</v>
      </c>
      <c r="AA19" s="340">
        <f t="shared" si="1"/>
        <v>64</v>
      </c>
      <c r="AB19" s="135">
        <v>14</v>
      </c>
      <c r="AC19" s="24" t="s">
        <v>694</v>
      </c>
      <c r="AD19" s="135">
        <v>9</v>
      </c>
      <c r="AE19" s="457">
        <v>40</v>
      </c>
      <c r="AF19" s="460">
        <v>21</v>
      </c>
      <c r="AG19" s="457">
        <v>1</v>
      </c>
      <c r="AH19" s="457">
        <v>0</v>
      </c>
      <c r="AI19" s="319">
        <v>0</v>
      </c>
      <c r="AJ19" s="8">
        <f t="shared" si="2"/>
        <v>71</v>
      </c>
    </row>
    <row r="20" spans="1:36" ht="12.75">
      <c r="A20" s="135">
        <v>15</v>
      </c>
      <c r="B20" s="24" t="s">
        <v>1034</v>
      </c>
      <c r="C20" s="320">
        <v>2</v>
      </c>
      <c r="D20" s="135">
        <v>8</v>
      </c>
      <c r="E20" s="320">
        <v>1</v>
      </c>
      <c r="F20" s="135">
        <v>1</v>
      </c>
      <c r="G20" s="319">
        <v>0</v>
      </c>
      <c r="H20" s="135">
        <v>0</v>
      </c>
      <c r="I20" s="175">
        <f t="shared" si="3"/>
        <v>12</v>
      </c>
      <c r="J20" s="135">
        <v>15</v>
      </c>
      <c r="K20" s="24" t="s">
        <v>1034</v>
      </c>
      <c r="L20" s="135">
        <v>1</v>
      </c>
      <c r="M20" s="457">
        <v>4</v>
      </c>
      <c r="N20" s="460">
        <v>5</v>
      </c>
      <c r="O20" s="457">
        <v>1</v>
      </c>
      <c r="P20" s="457">
        <v>0</v>
      </c>
      <c r="Q20" s="457">
        <v>1</v>
      </c>
      <c r="R20" s="340">
        <f t="shared" si="0"/>
        <v>12</v>
      </c>
      <c r="S20" s="135">
        <v>15</v>
      </c>
      <c r="T20" s="24" t="s">
        <v>1034</v>
      </c>
      <c r="U20" s="135">
        <v>5</v>
      </c>
      <c r="V20" s="457">
        <v>1</v>
      </c>
      <c r="W20" s="460">
        <v>3</v>
      </c>
      <c r="X20" s="457">
        <v>0</v>
      </c>
      <c r="Y20" s="457">
        <v>0</v>
      </c>
      <c r="Z20" s="457">
        <v>3</v>
      </c>
      <c r="AA20" s="340">
        <f t="shared" si="1"/>
        <v>12</v>
      </c>
      <c r="AB20" s="135">
        <v>15</v>
      </c>
      <c r="AC20" s="24" t="s">
        <v>1034</v>
      </c>
      <c r="AD20" s="135">
        <v>7</v>
      </c>
      <c r="AE20" s="457">
        <v>6</v>
      </c>
      <c r="AF20" s="460">
        <v>0</v>
      </c>
      <c r="AG20" s="457">
        <v>0</v>
      </c>
      <c r="AH20" s="457">
        <v>0</v>
      </c>
      <c r="AI20" s="319">
        <v>0</v>
      </c>
      <c r="AJ20" s="8">
        <f t="shared" si="2"/>
        <v>13</v>
      </c>
    </row>
    <row r="21" spans="1:36" ht="12.75">
      <c r="A21" s="135">
        <v>16</v>
      </c>
      <c r="B21" s="24" t="s">
        <v>662</v>
      </c>
      <c r="C21" s="320">
        <v>2</v>
      </c>
      <c r="D21" s="135">
        <v>10</v>
      </c>
      <c r="E21" s="320">
        <v>5</v>
      </c>
      <c r="F21" s="135">
        <v>0</v>
      </c>
      <c r="G21" s="319">
        <v>0</v>
      </c>
      <c r="H21" s="135">
        <v>2</v>
      </c>
      <c r="I21" s="175">
        <f t="shared" si="3"/>
        <v>19</v>
      </c>
      <c r="J21" s="135">
        <v>16</v>
      </c>
      <c r="K21" s="24" t="s">
        <v>662</v>
      </c>
      <c r="L21" s="135">
        <v>0</v>
      </c>
      <c r="M21" s="457">
        <v>1</v>
      </c>
      <c r="N21" s="460">
        <v>14</v>
      </c>
      <c r="O21" s="457">
        <v>3</v>
      </c>
      <c r="P21" s="457">
        <v>0</v>
      </c>
      <c r="Q21" s="457">
        <v>1</v>
      </c>
      <c r="R21" s="340">
        <f t="shared" si="0"/>
        <v>19</v>
      </c>
      <c r="S21" s="135">
        <v>16</v>
      </c>
      <c r="T21" s="24" t="s">
        <v>662</v>
      </c>
      <c r="U21" s="135">
        <v>0</v>
      </c>
      <c r="V21" s="457">
        <v>2</v>
      </c>
      <c r="W21" s="460">
        <v>16</v>
      </c>
      <c r="X21" s="457">
        <v>1</v>
      </c>
      <c r="Y21" s="457">
        <v>0</v>
      </c>
      <c r="Z21" s="457">
        <v>0</v>
      </c>
      <c r="AA21" s="340">
        <f t="shared" si="1"/>
        <v>19</v>
      </c>
      <c r="AB21" s="135">
        <v>16</v>
      </c>
      <c r="AC21" s="24" t="s">
        <v>662</v>
      </c>
      <c r="AD21" s="135">
        <v>1</v>
      </c>
      <c r="AE21" s="457">
        <v>11</v>
      </c>
      <c r="AF21" s="460">
        <v>8</v>
      </c>
      <c r="AG21" s="457">
        <v>1</v>
      </c>
      <c r="AH21" s="457">
        <v>0</v>
      </c>
      <c r="AI21" s="319">
        <v>0</v>
      </c>
      <c r="AJ21" s="8">
        <f t="shared" si="2"/>
        <v>21</v>
      </c>
    </row>
    <row r="22" spans="1:36" ht="12.75">
      <c r="A22" s="135">
        <v>17</v>
      </c>
      <c r="B22" s="24" t="s">
        <v>582</v>
      </c>
      <c r="C22" s="320">
        <v>1</v>
      </c>
      <c r="D22" s="135">
        <v>0</v>
      </c>
      <c r="E22" s="320">
        <v>0</v>
      </c>
      <c r="F22" s="135">
        <v>0</v>
      </c>
      <c r="G22" s="319">
        <v>0</v>
      </c>
      <c r="H22" s="135">
        <v>0</v>
      </c>
      <c r="I22" s="175">
        <f t="shared" si="3"/>
        <v>1</v>
      </c>
      <c r="J22" s="135">
        <v>17</v>
      </c>
      <c r="K22" s="24" t="s">
        <v>582</v>
      </c>
      <c r="L22" s="135">
        <v>0</v>
      </c>
      <c r="M22" s="457">
        <v>0</v>
      </c>
      <c r="N22" s="460">
        <v>1</v>
      </c>
      <c r="O22" s="457">
        <v>0</v>
      </c>
      <c r="P22" s="457">
        <v>0</v>
      </c>
      <c r="Q22" s="457">
        <v>0</v>
      </c>
      <c r="R22" s="340">
        <f t="shared" si="0"/>
        <v>1</v>
      </c>
      <c r="S22" s="135">
        <v>17</v>
      </c>
      <c r="T22" s="24" t="s">
        <v>582</v>
      </c>
      <c r="U22" s="135">
        <v>0</v>
      </c>
      <c r="V22" s="457">
        <v>0</v>
      </c>
      <c r="W22" s="460">
        <v>1</v>
      </c>
      <c r="X22" s="457">
        <v>0</v>
      </c>
      <c r="Y22" s="457">
        <v>0</v>
      </c>
      <c r="Z22" s="457">
        <v>0</v>
      </c>
      <c r="AA22" s="340">
        <f t="shared" si="1"/>
        <v>1</v>
      </c>
      <c r="AB22" s="135">
        <v>17</v>
      </c>
      <c r="AC22" s="24" t="s">
        <v>582</v>
      </c>
      <c r="AD22" s="135">
        <v>0</v>
      </c>
      <c r="AE22" s="457">
        <v>1</v>
      </c>
      <c r="AF22" s="460">
        <v>0</v>
      </c>
      <c r="AG22" s="457">
        <v>0</v>
      </c>
      <c r="AH22" s="457">
        <v>0</v>
      </c>
      <c r="AI22" s="319">
        <v>0</v>
      </c>
      <c r="AJ22" s="8">
        <f t="shared" si="2"/>
        <v>1</v>
      </c>
    </row>
    <row r="23" spans="1:36" ht="12.75">
      <c r="A23" s="135">
        <v>18</v>
      </c>
      <c r="B23" s="24" t="s">
        <v>699</v>
      </c>
      <c r="C23" s="320">
        <v>0</v>
      </c>
      <c r="D23" s="135">
        <v>0</v>
      </c>
      <c r="E23" s="320">
        <v>1</v>
      </c>
      <c r="F23" s="135">
        <v>0</v>
      </c>
      <c r="G23" s="319">
        <v>0</v>
      </c>
      <c r="H23" s="135">
        <v>0</v>
      </c>
      <c r="I23" s="175">
        <f t="shared" si="3"/>
        <v>1</v>
      </c>
      <c r="J23" s="135">
        <v>18</v>
      </c>
      <c r="K23" s="24" t="s">
        <v>699</v>
      </c>
      <c r="L23" s="135">
        <v>0</v>
      </c>
      <c r="M23" s="457">
        <v>0</v>
      </c>
      <c r="N23" s="460">
        <v>1</v>
      </c>
      <c r="O23" s="457">
        <v>0</v>
      </c>
      <c r="P23" s="457">
        <v>0</v>
      </c>
      <c r="Q23" s="457">
        <v>0</v>
      </c>
      <c r="R23" s="340">
        <f t="shared" si="0"/>
        <v>1</v>
      </c>
      <c r="S23" s="135">
        <v>18</v>
      </c>
      <c r="T23" s="24" t="s">
        <v>699</v>
      </c>
      <c r="U23" s="135">
        <v>0</v>
      </c>
      <c r="V23" s="457">
        <v>1</v>
      </c>
      <c r="W23" s="460">
        <v>0</v>
      </c>
      <c r="X23" s="457">
        <v>0</v>
      </c>
      <c r="Y23" s="457">
        <v>0</v>
      </c>
      <c r="Z23" s="457">
        <v>0</v>
      </c>
      <c r="AA23" s="340">
        <f t="shared" si="1"/>
        <v>1</v>
      </c>
      <c r="AB23" s="135">
        <v>18</v>
      </c>
      <c r="AC23" s="24" t="s">
        <v>699</v>
      </c>
      <c r="AD23" s="135">
        <v>1</v>
      </c>
      <c r="AE23" s="457">
        <v>4</v>
      </c>
      <c r="AF23" s="460">
        <v>4</v>
      </c>
      <c r="AG23" s="457">
        <v>0</v>
      </c>
      <c r="AH23" s="457">
        <v>0</v>
      </c>
      <c r="AI23" s="319">
        <v>0</v>
      </c>
      <c r="AJ23" s="8">
        <f t="shared" si="2"/>
        <v>9</v>
      </c>
    </row>
    <row r="24" spans="1:36" ht="12.75">
      <c r="A24" s="135">
        <v>19</v>
      </c>
      <c r="B24" s="24" t="s">
        <v>689</v>
      </c>
      <c r="C24" s="320">
        <v>3</v>
      </c>
      <c r="D24" s="135">
        <v>6</v>
      </c>
      <c r="E24" s="320">
        <v>5</v>
      </c>
      <c r="F24" s="135">
        <v>0</v>
      </c>
      <c r="G24" s="319">
        <v>0</v>
      </c>
      <c r="H24" s="135">
        <v>2</v>
      </c>
      <c r="I24" s="175">
        <f t="shared" si="3"/>
        <v>16</v>
      </c>
      <c r="J24" s="135">
        <v>19</v>
      </c>
      <c r="K24" s="24" t="s">
        <v>689</v>
      </c>
      <c r="L24" s="135">
        <v>2</v>
      </c>
      <c r="M24" s="457">
        <v>4</v>
      </c>
      <c r="N24" s="460">
        <v>7</v>
      </c>
      <c r="O24" s="457">
        <v>0</v>
      </c>
      <c r="P24" s="457">
        <v>0</v>
      </c>
      <c r="Q24" s="457">
        <v>3</v>
      </c>
      <c r="R24" s="340">
        <f t="shared" si="0"/>
        <v>16</v>
      </c>
      <c r="S24" s="135">
        <v>19</v>
      </c>
      <c r="T24" s="24" t="s">
        <v>689</v>
      </c>
      <c r="U24" s="135">
        <v>0</v>
      </c>
      <c r="V24" s="457">
        <v>5</v>
      </c>
      <c r="W24" s="460">
        <v>8</v>
      </c>
      <c r="X24" s="457">
        <v>3</v>
      </c>
      <c r="Y24" s="457">
        <v>0</v>
      </c>
      <c r="Z24" s="457">
        <v>0</v>
      </c>
      <c r="AA24" s="340">
        <f t="shared" si="1"/>
        <v>16</v>
      </c>
      <c r="AB24" s="135">
        <v>19</v>
      </c>
      <c r="AC24" s="24" t="s">
        <v>689</v>
      </c>
      <c r="AD24" s="135">
        <v>4</v>
      </c>
      <c r="AE24" s="457">
        <v>10</v>
      </c>
      <c r="AF24" s="460">
        <v>5</v>
      </c>
      <c r="AG24" s="457">
        <v>1</v>
      </c>
      <c r="AH24" s="457">
        <v>0</v>
      </c>
      <c r="AI24" s="319">
        <v>0</v>
      </c>
      <c r="AJ24" s="8">
        <f t="shared" si="2"/>
        <v>20</v>
      </c>
    </row>
    <row r="25" spans="1:36" ht="12.75">
      <c r="A25" s="135">
        <v>20</v>
      </c>
      <c r="B25" s="24" t="s">
        <v>663</v>
      </c>
      <c r="C25" s="320">
        <v>0</v>
      </c>
      <c r="D25" s="135">
        <v>6</v>
      </c>
      <c r="E25" s="320">
        <v>5</v>
      </c>
      <c r="F25" s="135">
        <v>0</v>
      </c>
      <c r="G25" s="319">
        <v>0</v>
      </c>
      <c r="H25" s="135">
        <v>1</v>
      </c>
      <c r="I25" s="175">
        <f t="shared" si="3"/>
        <v>12</v>
      </c>
      <c r="J25" s="135">
        <v>20</v>
      </c>
      <c r="K25" s="24" t="s">
        <v>663</v>
      </c>
      <c r="L25" s="135">
        <v>1</v>
      </c>
      <c r="M25" s="457">
        <v>5</v>
      </c>
      <c r="N25" s="460">
        <v>5</v>
      </c>
      <c r="O25" s="457">
        <v>1</v>
      </c>
      <c r="P25" s="457">
        <v>0</v>
      </c>
      <c r="Q25" s="457">
        <v>0</v>
      </c>
      <c r="R25" s="340">
        <f t="shared" si="0"/>
        <v>12</v>
      </c>
      <c r="S25" s="135">
        <v>20</v>
      </c>
      <c r="T25" s="24" t="s">
        <v>663</v>
      </c>
      <c r="U25" s="135">
        <v>1</v>
      </c>
      <c r="V25" s="457">
        <v>4</v>
      </c>
      <c r="W25" s="460">
        <v>5</v>
      </c>
      <c r="X25" s="457">
        <v>2</v>
      </c>
      <c r="Y25" s="457">
        <v>0</v>
      </c>
      <c r="Z25" s="457">
        <v>1</v>
      </c>
      <c r="AA25" s="340">
        <f t="shared" si="1"/>
        <v>13</v>
      </c>
      <c r="AB25" s="135">
        <v>20</v>
      </c>
      <c r="AC25" s="24" t="s">
        <v>663</v>
      </c>
      <c r="AD25" s="135">
        <v>1</v>
      </c>
      <c r="AE25" s="457">
        <v>8</v>
      </c>
      <c r="AF25" s="460">
        <v>2</v>
      </c>
      <c r="AG25" s="457">
        <v>1</v>
      </c>
      <c r="AH25" s="457">
        <v>0</v>
      </c>
      <c r="AI25" s="319">
        <v>0</v>
      </c>
      <c r="AJ25" s="8">
        <f t="shared" si="2"/>
        <v>12</v>
      </c>
    </row>
    <row r="26" spans="1:36" ht="12.75">
      <c r="A26" s="135">
        <v>21</v>
      </c>
      <c r="B26" s="24" t="s">
        <v>664</v>
      </c>
      <c r="C26" s="320">
        <v>0</v>
      </c>
      <c r="D26" s="135">
        <v>8</v>
      </c>
      <c r="E26" s="320">
        <v>3</v>
      </c>
      <c r="F26" s="135">
        <v>0</v>
      </c>
      <c r="G26" s="319">
        <v>0</v>
      </c>
      <c r="H26" s="135">
        <v>0</v>
      </c>
      <c r="I26" s="175">
        <f t="shared" si="3"/>
        <v>11</v>
      </c>
      <c r="J26" s="135">
        <v>21</v>
      </c>
      <c r="K26" s="24" t="s">
        <v>664</v>
      </c>
      <c r="L26" s="135">
        <v>5</v>
      </c>
      <c r="M26" s="457">
        <v>4</v>
      </c>
      <c r="N26" s="460">
        <v>1</v>
      </c>
      <c r="O26" s="457">
        <v>0</v>
      </c>
      <c r="P26" s="457">
        <v>0</v>
      </c>
      <c r="Q26" s="457">
        <v>1</v>
      </c>
      <c r="R26" s="340">
        <f t="shared" si="0"/>
        <v>11</v>
      </c>
      <c r="S26" s="135">
        <v>21</v>
      </c>
      <c r="T26" s="24" t="s">
        <v>664</v>
      </c>
      <c r="U26" s="135">
        <v>1</v>
      </c>
      <c r="V26" s="457">
        <v>7</v>
      </c>
      <c r="W26" s="460">
        <v>1</v>
      </c>
      <c r="X26" s="457">
        <v>1</v>
      </c>
      <c r="Y26" s="457">
        <v>0</v>
      </c>
      <c r="Z26" s="457">
        <v>0</v>
      </c>
      <c r="AA26" s="340">
        <f t="shared" si="1"/>
        <v>10</v>
      </c>
      <c r="AB26" s="135">
        <v>21</v>
      </c>
      <c r="AC26" s="24" t="s">
        <v>664</v>
      </c>
      <c r="AD26" s="135">
        <v>3</v>
      </c>
      <c r="AE26" s="457">
        <v>11</v>
      </c>
      <c r="AF26" s="460">
        <v>3</v>
      </c>
      <c r="AG26" s="457">
        <v>2</v>
      </c>
      <c r="AH26" s="457">
        <v>0</v>
      </c>
      <c r="AI26" s="319">
        <v>3</v>
      </c>
      <c r="AJ26" s="8">
        <f t="shared" si="2"/>
        <v>22</v>
      </c>
    </row>
    <row r="27" spans="1:36" ht="12.75">
      <c r="A27" s="135">
        <v>22</v>
      </c>
      <c r="B27" s="24" t="s">
        <v>690</v>
      </c>
      <c r="C27" s="320">
        <v>2</v>
      </c>
      <c r="D27" s="135">
        <v>18</v>
      </c>
      <c r="E27" s="320">
        <v>11</v>
      </c>
      <c r="F27" s="135">
        <v>1</v>
      </c>
      <c r="G27" s="319">
        <v>0</v>
      </c>
      <c r="H27" s="135">
        <v>0</v>
      </c>
      <c r="I27" s="175">
        <f t="shared" si="3"/>
        <v>32</v>
      </c>
      <c r="J27" s="135">
        <v>22</v>
      </c>
      <c r="K27" s="24" t="s">
        <v>690</v>
      </c>
      <c r="L27" s="135">
        <v>10</v>
      </c>
      <c r="M27" s="457">
        <v>6</v>
      </c>
      <c r="N27" s="460">
        <v>16</v>
      </c>
      <c r="O27" s="457">
        <v>0</v>
      </c>
      <c r="P27" s="457">
        <v>0</v>
      </c>
      <c r="Q27" s="457">
        <v>0</v>
      </c>
      <c r="R27" s="340">
        <f t="shared" si="0"/>
        <v>32</v>
      </c>
      <c r="S27" s="135">
        <v>22</v>
      </c>
      <c r="T27" s="24" t="s">
        <v>690</v>
      </c>
      <c r="U27" s="135">
        <v>4</v>
      </c>
      <c r="V27" s="457">
        <v>13</v>
      </c>
      <c r="W27" s="460">
        <v>15</v>
      </c>
      <c r="X27" s="457">
        <v>0</v>
      </c>
      <c r="Y27" s="457">
        <v>0</v>
      </c>
      <c r="Z27" s="457">
        <v>0</v>
      </c>
      <c r="AA27" s="340">
        <f t="shared" si="1"/>
        <v>32</v>
      </c>
      <c r="AB27" s="135">
        <v>22</v>
      </c>
      <c r="AC27" s="24" t="s">
        <v>690</v>
      </c>
      <c r="AD27" s="135">
        <v>29</v>
      </c>
      <c r="AE27" s="457">
        <v>4</v>
      </c>
      <c r="AF27" s="460">
        <v>0</v>
      </c>
      <c r="AG27" s="457">
        <v>0</v>
      </c>
      <c r="AH27" s="457">
        <v>0</v>
      </c>
      <c r="AI27" s="319">
        <v>0</v>
      </c>
      <c r="AJ27" s="8">
        <f t="shared" si="2"/>
        <v>33</v>
      </c>
    </row>
    <row r="28" spans="1:36" ht="12.75">
      <c r="A28" s="135">
        <v>23</v>
      </c>
      <c r="B28" s="24" t="s">
        <v>681</v>
      </c>
      <c r="C28" s="320">
        <v>14</v>
      </c>
      <c r="D28" s="135">
        <v>20</v>
      </c>
      <c r="E28" s="320">
        <v>11</v>
      </c>
      <c r="F28" s="135">
        <v>0</v>
      </c>
      <c r="G28" s="319">
        <v>0</v>
      </c>
      <c r="H28" s="135">
        <v>0</v>
      </c>
      <c r="I28" s="175">
        <f t="shared" si="3"/>
        <v>45</v>
      </c>
      <c r="J28" s="135">
        <v>23</v>
      </c>
      <c r="K28" s="24" t="s">
        <v>681</v>
      </c>
      <c r="L28" s="135">
        <v>15</v>
      </c>
      <c r="M28" s="457">
        <v>13</v>
      </c>
      <c r="N28" s="460">
        <v>17</v>
      </c>
      <c r="O28" s="457">
        <v>0</v>
      </c>
      <c r="P28" s="457">
        <v>0</v>
      </c>
      <c r="Q28" s="457">
        <v>0</v>
      </c>
      <c r="R28" s="340">
        <f t="shared" si="0"/>
        <v>45</v>
      </c>
      <c r="S28" s="135">
        <v>23</v>
      </c>
      <c r="T28" s="24" t="s">
        <v>681</v>
      </c>
      <c r="U28" s="135">
        <v>6</v>
      </c>
      <c r="V28" s="457">
        <v>16</v>
      </c>
      <c r="W28" s="460">
        <v>21</v>
      </c>
      <c r="X28" s="457">
        <v>2</v>
      </c>
      <c r="Y28" s="457">
        <v>0</v>
      </c>
      <c r="Z28" s="457">
        <v>0</v>
      </c>
      <c r="AA28" s="340">
        <f t="shared" si="1"/>
        <v>45</v>
      </c>
      <c r="AB28" s="135">
        <v>23</v>
      </c>
      <c r="AC28" s="24" t="s">
        <v>681</v>
      </c>
      <c r="AD28" s="135">
        <v>20</v>
      </c>
      <c r="AE28" s="457">
        <v>28</v>
      </c>
      <c r="AF28" s="460">
        <v>2</v>
      </c>
      <c r="AG28" s="457">
        <v>0</v>
      </c>
      <c r="AH28" s="457">
        <v>0</v>
      </c>
      <c r="AI28" s="319">
        <v>0</v>
      </c>
      <c r="AJ28" s="8">
        <f t="shared" si="2"/>
        <v>50</v>
      </c>
    </row>
    <row r="29" spans="1:36" ht="12.75">
      <c r="A29" s="135">
        <v>25</v>
      </c>
      <c r="B29" s="24" t="s">
        <v>661</v>
      </c>
      <c r="C29" s="320">
        <v>18</v>
      </c>
      <c r="D29" s="135">
        <v>6</v>
      </c>
      <c r="E29" s="320">
        <v>0</v>
      </c>
      <c r="F29" s="135">
        <v>0</v>
      </c>
      <c r="G29" s="319">
        <v>0</v>
      </c>
      <c r="H29" s="135">
        <v>1</v>
      </c>
      <c r="I29" s="175">
        <f>SUM(C29:H29)</f>
        <v>25</v>
      </c>
      <c r="J29" s="135">
        <v>25</v>
      </c>
      <c r="K29" s="24" t="s">
        <v>661</v>
      </c>
      <c r="L29" s="135">
        <v>22</v>
      </c>
      <c r="M29" s="457">
        <v>3</v>
      </c>
      <c r="N29" s="460">
        <v>0</v>
      </c>
      <c r="O29" s="457">
        <v>0</v>
      </c>
      <c r="P29" s="457">
        <v>0</v>
      </c>
      <c r="Q29" s="457">
        <v>0</v>
      </c>
      <c r="R29" s="340">
        <f>SUM(L29:Q29)</f>
        <v>25</v>
      </c>
      <c r="S29" s="135">
        <v>25</v>
      </c>
      <c r="T29" s="24" t="s">
        <v>661</v>
      </c>
      <c r="U29" s="135">
        <v>17</v>
      </c>
      <c r="V29" s="457">
        <v>8</v>
      </c>
      <c r="W29" s="460">
        <v>0</v>
      </c>
      <c r="X29" s="457">
        <v>0</v>
      </c>
      <c r="Y29" s="457">
        <v>0</v>
      </c>
      <c r="Z29" s="457">
        <v>0</v>
      </c>
      <c r="AA29" s="340">
        <f>SUM(U29:Z29)</f>
        <v>25</v>
      </c>
      <c r="AB29" s="135">
        <v>24</v>
      </c>
      <c r="AC29" s="24" t="s">
        <v>661</v>
      </c>
      <c r="AD29" s="135">
        <v>10</v>
      </c>
      <c r="AE29" s="457">
        <v>12</v>
      </c>
      <c r="AF29" s="460">
        <v>4</v>
      </c>
      <c r="AG29" s="457">
        <v>0</v>
      </c>
      <c r="AH29" s="457">
        <v>0</v>
      </c>
      <c r="AI29" s="319">
        <v>0</v>
      </c>
      <c r="AJ29" s="8">
        <f>SUM(AD29:AI29)</f>
        <v>26</v>
      </c>
    </row>
    <row r="30" spans="1:36" ht="12.75">
      <c r="A30" s="135">
        <v>26</v>
      </c>
      <c r="B30" s="24" t="s">
        <v>586</v>
      </c>
      <c r="C30" s="320">
        <v>1</v>
      </c>
      <c r="D30" s="135">
        <v>0</v>
      </c>
      <c r="E30" s="320">
        <v>0</v>
      </c>
      <c r="F30" s="135">
        <v>0</v>
      </c>
      <c r="G30" s="319">
        <v>0</v>
      </c>
      <c r="H30" s="135">
        <v>0</v>
      </c>
      <c r="I30" s="175">
        <f>SUM(C30:H30)</f>
        <v>1</v>
      </c>
      <c r="J30" s="135">
        <v>26</v>
      </c>
      <c r="K30" s="24" t="s">
        <v>586</v>
      </c>
      <c r="L30" s="135">
        <v>0</v>
      </c>
      <c r="M30" s="457">
        <v>1</v>
      </c>
      <c r="N30" s="460">
        <v>0</v>
      </c>
      <c r="O30" s="457">
        <v>0</v>
      </c>
      <c r="P30" s="457">
        <v>0</v>
      </c>
      <c r="Q30" s="457">
        <v>0</v>
      </c>
      <c r="R30" s="340">
        <f>SUM(L30:Q30)</f>
        <v>1</v>
      </c>
      <c r="S30" s="135">
        <v>26</v>
      </c>
      <c r="T30" s="24" t="s">
        <v>586</v>
      </c>
      <c r="U30" s="135">
        <v>0</v>
      </c>
      <c r="V30" s="457">
        <v>1</v>
      </c>
      <c r="W30" s="460">
        <v>0</v>
      </c>
      <c r="X30" s="457">
        <v>0</v>
      </c>
      <c r="Y30" s="457">
        <v>0</v>
      </c>
      <c r="Z30" s="457">
        <v>1</v>
      </c>
      <c r="AA30" s="340">
        <f>SUM(U30:Z30)</f>
        <v>2</v>
      </c>
      <c r="AB30" s="135">
        <v>25</v>
      </c>
      <c r="AC30" s="24" t="s">
        <v>586</v>
      </c>
      <c r="AD30" s="135">
        <v>0</v>
      </c>
      <c r="AE30" s="457">
        <v>2</v>
      </c>
      <c r="AF30" s="460">
        <v>0</v>
      </c>
      <c r="AG30" s="457">
        <v>0</v>
      </c>
      <c r="AH30" s="457">
        <v>0</v>
      </c>
      <c r="AI30" s="319">
        <v>0</v>
      </c>
      <c r="AJ30" s="8">
        <f>SUM(AD30:AI30)</f>
        <v>2</v>
      </c>
    </row>
    <row r="31" spans="1:36" ht="12.75">
      <c r="A31" s="135">
        <v>27</v>
      </c>
      <c r="B31" s="24" t="s">
        <v>583</v>
      </c>
      <c r="C31" s="320">
        <v>1</v>
      </c>
      <c r="D31" s="135">
        <v>0</v>
      </c>
      <c r="E31" s="320">
        <v>0</v>
      </c>
      <c r="F31" s="135">
        <v>0</v>
      </c>
      <c r="G31" s="319">
        <v>0</v>
      </c>
      <c r="H31" s="135">
        <v>0</v>
      </c>
      <c r="I31" s="175">
        <f>SUM(C31:H31)</f>
        <v>1</v>
      </c>
      <c r="J31" s="135">
        <v>27</v>
      </c>
      <c r="K31" s="24" t="s">
        <v>583</v>
      </c>
      <c r="L31" s="135">
        <v>0</v>
      </c>
      <c r="M31" s="457">
        <v>0</v>
      </c>
      <c r="N31" s="460">
        <v>0</v>
      </c>
      <c r="O31" s="457">
        <v>0</v>
      </c>
      <c r="P31" s="457">
        <v>0</v>
      </c>
      <c r="Q31" s="457">
        <v>1</v>
      </c>
      <c r="R31" s="340">
        <f>SUM(L31:Q31)</f>
        <v>1</v>
      </c>
      <c r="S31" s="135">
        <v>27</v>
      </c>
      <c r="T31" s="24" t="s">
        <v>583</v>
      </c>
      <c r="U31" s="135">
        <v>0</v>
      </c>
      <c r="V31" s="457">
        <v>0</v>
      </c>
      <c r="W31" s="460">
        <v>0</v>
      </c>
      <c r="X31" s="457">
        <v>0</v>
      </c>
      <c r="Y31" s="457">
        <v>0</v>
      </c>
      <c r="Z31" s="457">
        <v>0</v>
      </c>
      <c r="AA31" s="340">
        <f>SUM(U31:Z31)</f>
        <v>0</v>
      </c>
      <c r="AB31" s="135">
        <v>26</v>
      </c>
      <c r="AC31" s="24" t="s">
        <v>583</v>
      </c>
      <c r="AD31" s="135">
        <v>0</v>
      </c>
      <c r="AE31" s="457">
        <v>1</v>
      </c>
      <c r="AF31" s="460">
        <v>0</v>
      </c>
      <c r="AG31" s="457">
        <v>0</v>
      </c>
      <c r="AH31" s="457">
        <v>0</v>
      </c>
      <c r="AI31" s="319">
        <v>0</v>
      </c>
      <c r="AJ31" s="8">
        <f>SUM(AD31:AI31)</f>
        <v>1</v>
      </c>
    </row>
    <row r="32" spans="1:36" ht="12.75">
      <c r="A32" s="135">
        <v>28</v>
      </c>
      <c r="B32" s="24" t="s">
        <v>660</v>
      </c>
      <c r="C32" s="320">
        <v>0</v>
      </c>
      <c r="D32" s="135">
        <v>1</v>
      </c>
      <c r="E32" s="320">
        <v>0</v>
      </c>
      <c r="F32" s="135">
        <v>0</v>
      </c>
      <c r="G32" s="319">
        <v>0</v>
      </c>
      <c r="H32" s="135">
        <v>0</v>
      </c>
      <c r="I32" s="175">
        <f>SUM(C32:H32)</f>
        <v>1</v>
      </c>
      <c r="J32" s="135">
        <v>28</v>
      </c>
      <c r="K32" s="24" t="s">
        <v>660</v>
      </c>
      <c r="L32" s="135">
        <v>0</v>
      </c>
      <c r="M32" s="457">
        <v>1</v>
      </c>
      <c r="N32" s="460">
        <v>0</v>
      </c>
      <c r="O32" s="457">
        <v>0</v>
      </c>
      <c r="P32" s="457">
        <v>0</v>
      </c>
      <c r="Q32" s="457">
        <v>0</v>
      </c>
      <c r="R32" s="340">
        <f>SUM(L32:Q32)</f>
        <v>1</v>
      </c>
      <c r="S32" s="135">
        <v>28</v>
      </c>
      <c r="T32" s="24" t="s">
        <v>660</v>
      </c>
      <c r="U32" s="135">
        <v>1</v>
      </c>
      <c r="V32" s="457">
        <v>0</v>
      </c>
      <c r="W32" s="460">
        <v>0</v>
      </c>
      <c r="X32" s="457">
        <v>0</v>
      </c>
      <c r="Y32" s="457">
        <v>0</v>
      </c>
      <c r="Z32" s="457">
        <v>0</v>
      </c>
      <c r="AA32" s="340">
        <f>SUM(U32:Z32)</f>
        <v>1</v>
      </c>
      <c r="AB32" s="135">
        <v>27</v>
      </c>
      <c r="AC32" s="24" t="s">
        <v>660</v>
      </c>
      <c r="AD32" s="135">
        <v>1</v>
      </c>
      <c r="AE32" s="457">
        <v>1</v>
      </c>
      <c r="AF32" s="460">
        <v>0</v>
      </c>
      <c r="AG32" s="457">
        <v>0</v>
      </c>
      <c r="AH32" s="457">
        <v>0</v>
      </c>
      <c r="AI32" s="319">
        <v>0</v>
      </c>
      <c r="AJ32" s="8">
        <f>SUM(AD32:AI32)</f>
        <v>2</v>
      </c>
    </row>
    <row r="33" spans="1:36" ht="12.75">
      <c r="A33" s="135">
        <v>29</v>
      </c>
      <c r="B33" s="24" t="s">
        <v>682</v>
      </c>
      <c r="C33" s="320">
        <v>7</v>
      </c>
      <c r="D33" s="135">
        <v>22</v>
      </c>
      <c r="E33" s="320">
        <v>4</v>
      </c>
      <c r="F33" s="135">
        <v>0</v>
      </c>
      <c r="G33" s="319">
        <v>0</v>
      </c>
      <c r="H33" s="135">
        <v>0</v>
      </c>
      <c r="I33" s="175">
        <f>SUM(C33:H33)</f>
        <v>33</v>
      </c>
      <c r="J33" s="135">
        <v>29</v>
      </c>
      <c r="K33" s="24" t="s">
        <v>682</v>
      </c>
      <c r="L33" s="135">
        <v>14</v>
      </c>
      <c r="M33" s="457">
        <v>18</v>
      </c>
      <c r="N33" s="460">
        <v>1</v>
      </c>
      <c r="O33" s="457">
        <v>0</v>
      </c>
      <c r="P33" s="457">
        <v>0</v>
      </c>
      <c r="Q33" s="457">
        <v>0</v>
      </c>
      <c r="R33" s="340">
        <f>SUM(L33:Q33)</f>
        <v>33</v>
      </c>
      <c r="S33" s="135">
        <v>29</v>
      </c>
      <c r="T33" s="24" t="s">
        <v>682</v>
      </c>
      <c r="U33" s="135">
        <v>12</v>
      </c>
      <c r="V33" s="457">
        <v>19</v>
      </c>
      <c r="W33" s="460">
        <v>2</v>
      </c>
      <c r="X33" s="457">
        <v>0</v>
      </c>
      <c r="Y33" s="457">
        <v>0</v>
      </c>
      <c r="Z33" s="457">
        <v>0</v>
      </c>
      <c r="AA33" s="340">
        <f>SUM(U33:Z33)</f>
        <v>33</v>
      </c>
      <c r="AB33" s="135">
        <v>28</v>
      </c>
      <c r="AC33" s="24" t="s">
        <v>682</v>
      </c>
      <c r="AD33" s="135">
        <v>7</v>
      </c>
      <c r="AE33" s="457">
        <v>26</v>
      </c>
      <c r="AF33" s="460">
        <v>2</v>
      </c>
      <c r="AG33" s="457">
        <v>0</v>
      </c>
      <c r="AH33" s="457">
        <v>0</v>
      </c>
      <c r="AI33" s="319">
        <v>0</v>
      </c>
      <c r="AJ33" s="8">
        <f>SUM(AD33:AI33)</f>
        <v>35</v>
      </c>
    </row>
    <row r="34" spans="1:36" ht="12.75">
      <c r="A34" s="135">
        <v>24</v>
      </c>
      <c r="B34" s="24" t="s">
        <v>244</v>
      </c>
      <c r="C34" s="320">
        <v>3</v>
      </c>
      <c r="D34" s="135">
        <v>12</v>
      </c>
      <c r="E34" s="320">
        <v>1</v>
      </c>
      <c r="F34" s="135">
        <v>0</v>
      </c>
      <c r="G34" s="319">
        <v>0</v>
      </c>
      <c r="H34" s="135">
        <v>0</v>
      </c>
      <c r="I34" s="175">
        <f t="shared" si="3"/>
        <v>16</v>
      </c>
      <c r="J34" s="135">
        <v>24</v>
      </c>
      <c r="K34" s="24" t="s">
        <v>244</v>
      </c>
      <c r="L34" s="135">
        <v>0</v>
      </c>
      <c r="M34" s="457">
        <v>10</v>
      </c>
      <c r="N34" s="460">
        <v>6</v>
      </c>
      <c r="O34" s="457">
        <v>0</v>
      </c>
      <c r="P34" s="457">
        <v>0</v>
      </c>
      <c r="Q34" s="457">
        <v>0</v>
      </c>
      <c r="R34" s="340">
        <f t="shared" si="0"/>
        <v>16</v>
      </c>
      <c r="S34" s="135">
        <v>24</v>
      </c>
      <c r="T34" s="24" t="s">
        <v>244</v>
      </c>
      <c r="U34" s="135">
        <v>1</v>
      </c>
      <c r="V34" s="457">
        <v>11</v>
      </c>
      <c r="W34" s="460">
        <v>4</v>
      </c>
      <c r="X34" s="457">
        <v>0</v>
      </c>
      <c r="Y34" s="457">
        <v>0</v>
      </c>
      <c r="Z34" s="457">
        <v>0</v>
      </c>
      <c r="AA34" s="340">
        <f t="shared" si="1"/>
        <v>16</v>
      </c>
      <c r="AB34" s="135">
        <v>29</v>
      </c>
      <c r="AC34" s="24" t="s">
        <v>244</v>
      </c>
      <c r="AD34" s="135">
        <v>3</v>
      </c>
      <c r="AE34" s="457">
        <v>14</v>
      </c>
      <c r="AF34" s="460">
        <v>1</v>
      </c>
      <c r="AG34" s="457">
        <v>0</v>
      </c>
      <c r="AH34" s="457">
        <v>0</v>
      </c>
      <c r="AI34" s="319">
        <v>0</v>
      </c>
      <c r="AJ34" s="8">
        <f t="shared" si="2"/>
        <v>18</v>
      </c>
    </row>
    <row r="35" spans="1:36" ht="12.75">
      <c r="A35" s="176">
        <v>30</v>
      </c>
      <c r="B35" s="3" t="s">
        <v>649</v>
      </c>
      <c r="C35" s="320">
        <v>10</v>
      </c>
      <c r="D35" s="135">
        <v>11</v>
      </c>
      <c r="E35" s="320">
        <v>2</v>
      </c>
      <c r="F35" s="135">
        <v>0</v>
      </c>
      <c r="G35" s="319">
        <v>0</v>
      </c>
      <c r="H35" s="135">
        <v>0</v>
      </c>
      <c r="I35" s="175">
        <f t="shared" si="3"/>
        <v>23</v>
      </c>
      <c r="J35" s="176">
        <v>30</v>
      </c>
      <c r="K35" s="3" t="s">
        <v>649</v>
      </c>
      <c r="L35" s="135">
        <v>6</v>
      </c>
      <c r="M35" s="457">
        <v>10</v>
      </c>
      <c r="N35" s="460">
        <v>7</v>
      </c>
      <c r="O35" s="457">
        <v>0</v>
      </c>
      <c r="P35" s="457">
        <v>0</v>
      </c>
      <c r="Q35" s="457">
        <v>0</v>
      </c>
      <c r="R35" s="340">
        <f t="shared" si="0"/>
        <v>23</v>
      </c>
      <c r="S35" s="176">
        <v>30</v>
      </c>
      <c r="T35" s="3" t="s">
        <v>649</v>
      </c>
      <c r="U35" s="135">
        <v>13</v>
      </c>
      <c r="V35" s="457">
        <v>9</v>
      </c>
      <c r="W35" s="460">
        <v>1</v>
      </c>
      <c r="X35" s="457">
        <v>0</v>
      </c>
      <c r="Y35" s="457">
        <v>0</v>
      </c>
      <c r="Z35" s="457">
        <v>0</v>
      </c>
      <c r="AA35" s="340">
        <f t="shared" si="1"/>
        <v>23</v>
      </c>
      <c r="AB35" s="135">
        <v>30</v>
      </c>
      <c r="AC35" s="3" t="s">
        <v>649</v>
      </c>
      <c r="AD35" s="135">
        <v>1</v>
      </c>
      <c r="AE35" s="457">
        <v>18</v>
      </c>
      <c r="AF35" s="460">
        <v>4</v>
      </c>
      <c r="AG35" s="457">
        <v>0</v>
      </c>
      <c r="AH35" s="457">
        <v>0</v>
      </c>
      <c r="AI35" s="319">
        <v>0</v>
      </c>
      <c r="AJ35" s="8">
        <f t="shared" si="2"/>
        <v>23</v>
      </c>
    </row>
    <row r="36" spans="1:36" ht="12.75">
      <c r="A36" s="176">
        <v>31</v>
      </c>
      <c r="B36" s="3" t="s">
        <v>692</v>
      </c>
      <c r="C36" s="320">
        <v>2</v>
      </c>
      <c r="D36" s="135">
        <v>24</v>
      </c>
      <c r="E36" s="320">
        <v>4</v>
      </c>
      <c r="F36" s="135">
        <v>0</v>
      </c>
      <c r="G36" s="319">
        <v>0</v>
      </c>
      <c r="H36" s="135">
        <v>0</v>
      </c>
      <c r="I36" s="175">
        <f t="shared" si="3"/>
        <v>30</v>
      </c>
      <c r="J36" s="176">
        <v>31</v>
      </c>
      <c r="K36" s="3" t="s">
        <v>692</v>
      </c>
      <c r="L36" s="135">
        <v>2</v>
      </c>
      <c r="M36" s="457">
        <v>11</v>
      </c>
      <c r="N36" s="460">
        <v>17</v>
      </c>
      <c r="O36" s="457">
        <v>0</v>
      </c>
      <c r="P36" s="457">
        <v>0</v>
      </c>
      <c r="Q36" s="457">
        <v>0</v>
      </c>
      <c r="R36" s="340">
        <f t="shared" si="0"/>
        <v>30</v>
      </c>
      <c r="S36" s="176">
        <v>31</v>
      </c>
      <c r="T36" s="3" t="s">
        <v>692</v>
      </c>
      <c r="U36" s="135">
        <v>9</v>
      </c>
      <c r="V36" s="457">
        <v>18</v>
      </c>
      <c r="W36" s="460">
        <v>3</v>
      </c>
      <c r="X36" s="457">
        <v>0</v>
      </c>
      <c r="Y36" s="457">
        <v>0</v>
      </c>
      <c r="Z36" s="457">
        <v>0</v>
      </c>
      <c r="AA36" s="340">
        <f t="shared" si="1"/>
        <v>30</v>
      </c>
      <c r="AB36" s="135">
        <v>31</v>
      </c>
      <c r="AC36" s="3" t="s">
        <v>692</v>
      </c>
      <c r="AD36" s="135">
        <v>6</v>
      </c>
      <c r="AE36" s="457">
        <v>11</v>
      </c>
      <c r="AF36" s="460">
        <v>14</v>
      </c>
      <c r="AG36" s="457">
        <v>1</v>
      </c>
      <c r="AH36" s="457">
        <v>0</v>
      </c>
      <c r="AI36" s="319">
        <v>0</v>
      </c>
      <c r="AJ36" s="8">
        <f t="shared" si="2"/>
        <v>32</v>
      </c>
    </row>
    <row r="37" spans="1:36" ht="12.75">
      <c r="A37" s="176">
        <v>32</v>
      </c>
      <c r="B37" s="3" t="s">
        <v>584</v>
      </c>
      <c r="C37" s="320">
        <v>0</v>
      </c>
      <c r="D37" s="135">
        <v>1</v>
      </c>
      <c r="E37" s="320">
        <v>0</v>
      </c>
      <c r="F37" s="135">
        <v>0</v>
      </c>
      <c r="G37" s="319">
        <v>0</v>
      </c>
      <c r="H37" s="135">
        <v>0</v>
      </c>
      <c r="I37" s="175">
        <f t="shared" si="3"/>
        <v>1</v>
      </c>
      <c r="J37" s="176">
        <v>32</v>
      </c>
      <c r="K37" s="3" t="s">
        <v>584</v>
      </c>
      <c r="L37" s="135">
        <v>0</v>
      </c>
      <c r="M37" s="457">
        <v>0</v>
      </c>
      <c r="N37" s="460">
        <v>1</v>
      </c>
      <c r="O37" s="457">
        <v>0</v>
      </c>
      <c r="P37" s="457">
        <v>0</v>
      </c>
      <c r="Q37" s="457">
        <v>0</v>
      </c>
      <c r="R37" s="340">
        <f t="shared" si="0"/>
        <v>1</v>
      </c>
      <c r="S37" s="176">
        <v>32</v>
      </c>
      <c r="T37" s="3" t="s">
        <v>584</v>
      </c>
      <c r="U37" s="135">
        <v>0</v>
      </c>
      <c r="V37" s="457">
        <v>1</v>
      </c>
      <c r="W37" s="460">
        <v>0</v>
      </c>
      <c r="X37" s="457">
        <v>0</v>
      </c>
      <c r="Y37" s="457">
        <v>0</v>
      </c>
      <c r="Z37" s="457">
        <v>0</v>
      </c>
      <c r="AA37" s="340">
        <f t="shared" si="1"/>
        <v>1</v>
      </c>
      <c r="AB37" s="135">
        <v>32</v>
      </c>
      <c r="AC37" s="3" t="s">
        <v>584</v>
      </c>
      <c r="AD37" s="135">
        <v>1</v>
      </c>
      <c r="AE37" s="457">
        <v>0</v>
      </c>
      <c r="AF37" s="460">
        <v>1</v>
      </c>
      <c r="AG37" s="457">
        <v>0</v>
      </c>
      <c r="AH37" s="457">
        <v>0</v>
      </c>
      <c r="AI37" s="319">
        <v>2</v>
      </c>
      <c r="AJ37" s="8">
        <f t="shared" si="2"/>
        <v>4</v>
      </c>
    </row>
    <row r="38" spans="1:36" ht="12.75">
      <c r="A38" s="176">
        <v>33</v>
      </c>
      <c r="B38" s="3" t="s">
        <v>679</v>
      </c>
      <c r="C38" s="320">
        <v>16</v>
      </c>
      <c r="D38" s="135">
        <v>9</v>
      </c>
      <c r="E38" s="320">
        <v>2</v>
      </c>
      <c r="F38" s="135">
        <v>0</v>
      </c>
      <c r="G38" s="319">
        <v>0</v>
      </c>
      <c r="H38" s="135">
        <v>0</v>
      </c>
      <c r="I38" s="175">
        <f t="shared" si="3"/>
        <v>27</v>
      </c>
      <c r="J38" s="176">
        <v>33</v>
      </c>
      <c r="K38" s="3" t="s">
        <v>679</v>
      </c>
      <c r="L38" s="135">
        <v>3</v>
      </c>
      <c r="M38" s="457">
        <v>10</v>
      </c>
      <c r="N38" s="460">
        <v>14</v>
      </c>
      <c r="O38" s="457">
        <v>0</v>
      </c>
      <c r="P38" s="457">
        <v>0</v>
      </c>
      <c r="Q38" s="457">
        <v>0</v>
      </c>
      <c r="R38" s="340">
        <f t="shared" si="0"/>
        <v>27</v>
      </c>
      <c r="S38" s="176">
        <v>33</v>
      </c>
      <c r="T38" s="3" t="s">
        <v>679</v>
      </c>
      <c r="U38" s="135">
        <v>19</v>
      </c>
      <c r="V38" s="457">
        <v>7</v>
      </c>
      <c r="W38" s="460">
        <v>1</v>
      </c>
      <c r="X38" s="457">
        <v>0</v>
      </c>
      <c r="Y38" s="457">
        <v>0</v>
      </c>
      <c r="Z38" s="457">
        <v>0</v>
      </c>
      <c r="AA38" s="340">
        <f t="shared" si="1"/>
        <v>27</v>
      </c>
      <c r="AB38" s="135">
        <v>33</v>
      </c>
      <c r="AC38" s="3" t="s">
        <v>679</v>
      </c>
      <c r="AD38" s="135">
        <v>3</v>
      </c>
      <c r="AE38" s="457">
        <v>15</v>
      </c>
      <c r="AF38" s="460">
        <v>12</v>
      </c>
      <c r="AG38" s="457">
        <v>0</v>
      </c>
      <c r="AH38" s="457">
        <v>0</v>
      </c>
      <c r="AI38" s="319">
        <v>0</v>
      </c>
      <c r="AJ38" s="8">
        <f t="shared" si="2"/>
        <v>30</v>
      </c>
    </row>
    <row r="39" spans="1:36" ht="12.75">
      <c r="A39" s="176">
        <v>34</v>
      </c>
      <c r="B39" s="3" t="s">
        <v>680</v>
      </c>
      <c r="C39" s="320">
        <v>2</v>
      </c>
      <c r="D39" s="135">
        <v>10</v>
      </c>
      <c r="E39" s="320">
        <v>1</v>
      </c>
      <c r="F39" s="135">
        <v>0</v>
      </c>
      <c r="G39" s="319">
        <v>0</v>
      </c>
      <c r="H39" s="135">
        <v>1</v>
      </c>
      <c r="I39" s="175">
        <f t="shared" si="3"/>
        <v>14</v>
      </c>
      <c r="J39" s="176">
        <v>34</v>
      </c>
      <c r="K39" s="3" t="s">
        <v>680</v>
      </c>
      <c r="L39" s="135">
        <v>0</v>
      </c>
      <c r="M39" s="457">
        <v>13</v>
      </c>
      <c r="N39" s="460">
        <v>1</v>
      </c>
      <c r="O39" s="457">
        <v>0</v>
      </c>
      <c r="P39" s="457">
        <v>0</v>
      </c>
      <c r="Q39" s="457">
        <v>0</v>
      </c>
      <c r="R39" s="340">
        <f t="shared" si="0"/>
        <v>14</v>
      </c>
      <c r="S39" s="176">
        <v>34</v>
      </c>
      <c r="T39" s="3" t="s">
        <v>680</v>
      </c>
      <c r="U39" s="135">
        <v>10</v>
      </c>
      <c r="V39" s="457">
        <v>4</v>
      </c>
      <c r="W39" s="460">
        <v>0</v>
      </c>
      <c r="X39" s="457">
        <v>0</v>
      </c>
      <c r="Y39" s="457">
        <v>0</v>
      </c>
      <c r="Z39" s="457">
        <v>0</v>
      </c>
      <c r="AA39" s="340">
        <f t="shared" si="1"/>
        <v>14</v>
      </c>
      <c r="AB39" s="135">
        <v>34</v>
      </c>
      <c r="AC39" s="3" t="s">
        <v>680</v>
      </c>
      <c r="AD39" s="135">
        <v>2</v>
      </c>
      <c r="AE39" s="457">
        <v>10</v>
      </c>
      <c r="AF39" s="460">
        <v>2</v>
      </c>
      <c r="AG39" s="457">
        <v>0</v>
      </c>
      <c r="AH39" s="457">
        <v>0</v>
      </c>
      <c r="AI39" s="319">
        <v>0</v>
      </c>
      <c r="AJ39" s="8">
        <f t="shared" si="2"/>
        <v>14</v>
      </c>
    </row>
    <row r="40" spans="1:36" ht="12.75">
      <c r="A40" s="176">
        <v>35</v>
      </c>
      <c r="B40" s="62" t="s">
        <v>585</v>
      </c>
      <c r="C40" s="320">
        <v>1</v>
      </c>
      <c r="D40" s="135">
        <v>0</v>
      </c>
      <c r="E40" s="320">
        <v>0</v>
      </c>
      <c r="F40" s="135">
        <v>0</v>
      </c>
      <c r="G40" s="319">
        <v>0</v>
      </c>
      <c r="H40" s="135">
        <v>0</v>
      </c>
      <c r="I40" s="175">
        <f t="shared" si="3"/>
        <v>1</v>
      </c>
      <c r="J40" s="176">
        <v>35</v>
      </c>
      <c r="K40" s="62" t="s">
        <v>585</v>
      </c>
      <c r="L40" s="135">
        <v>0</v>
      </c>
      <c r="M40" s="457">
        <v>1</v>
      </c>
      <c r="N40" s="460">
        <v>0</v>
      </c>
      <c r="O40" s="457">
        <v>0</v>
      </c>
      <c r="P40" s="457">
        <v>0</v>
      </c>
      <c r="Q40" s="457">
        <v>0</v>
      </c>
      <c r="R40" s="340">
        <f t="shared" si="0"/>
        <v>1</v>
      </c>
      <c r="S40" s="176">
        <v>35</v>
      </c>
      <c r="T40" s="62" t="s">
        <v>585</v>
      </c>
      <c r="U40" s="135">
        <v>1</v>
      </c>
      <c r="V40" s="457">
        <v>0</v>
      </c>
      <c r="W40" s="460">
        <v>0</v>
      </c>
      <c r="X40" s="457">
        <v>0</v>
      </c>
      <c r="Y40" s="457">
        <v>0</v>
      </c>
      <c r="Z40" s="457">
        <v>0</v>
      </c>
      <c r="AA40" s="340">
        <f t="shared" si="1"/>
        <v>1</v>
      </c>
      <c r="AB40" s="135">
        <v>35</v>
      </c>
      <c r="AC40" s="62" t="s">
        <v>585</v>
      </c>
      <c r="AD40" s="135">
        <v>0</v>
      </c>
      <c r="AE40" s="457">
        <v>1</v>
      </c>
      <c r="AF40" s="460">
        <v>0</v>
      </c>
      <c r="AG40" s="457">
        <v>0</v>
      </c>
      <c r="AH40" s="457">
        <v>0</v>
      </c>
      <c r="AI40" s="319">
        <v>0</v>
      </c>
      <c r="AJ40" s="8">
        <f t="shared" si="2"/>
        <v>1</v>
      </c>
    </row>
    <row r="41" spans="1:36" ht="12.75">
      <c r="A41" s="159"/>
      <c r="B41" s="131"/>
      <c r="C41" s="321"/>
      <c r="D41" s="322"/>
      <c r="E41" s="321"/>
      <c r="F41" s="322"/>
      <c r="G41" s="319"/>
      <c r="H41" s="322"/>
      <c r="I41" s="175"/>
      <c r="J41" s="159"/>
      <c r="K41" s="131"/>
      <c r="L41" s="3"/>
      <c r="M41" s="24"/>
      <c r="N41" s="24"/>
      <c r="O41" s="24"/>
      <c r="P41" s="24"/>
      <c r="Q41" s="24"/>
      <c r="R41" s="340">
        <f t="shared" si="0"/>
        <v>0</v>
      </c>
      <c r="S41" s="159"/>
      <c r="T41" s="131"/>
      <c r="U41" s="3"/>
      <c r="V41" s="24"/>
      <c r="W41" s="24"/>
      <c r="X41" s="24"/>
      <c r="Y41" s="24"/>
      <c r="Z41" s="24"/>
      <c r="AA41" s="340">
        <f t="shared" si="1"/>
        <v>0</v>
      </c>
      <c r="AB41" s="159"/>
      <c r="AC41" s="131"/>
      <c r="AD41" s="3"/>
      <c r="AE41" s="24"/>
      <c r="AF41" s="24"/>
      <c r="AG41" s="24"/>
      <c r="AH41" s="24"/>
      <c r="AI41" s="19"/>
      <c r="AJ41" s="347"/>
    </row>
    <row r="42" spans="1:36" ht="12.75">
      <c r="A42" s="850" t="s">
        <v>647</v>
      </c>
      <c r="B42" s="852"/>
      <c r="C42" s="160">
        <v>109</v>
      </c>
      <c r="D42" s="160">
        <v>263</v>
      </c>
      <c r="E42" s="160">
        <v>125</v>
      </c>
      <c r="F42" s="160">
        <v>9</v>
      </c>
      <c r="G42" s="453">
        <v>0</v>
      </c>
      <c r="H42" s="160">
        <v>27</v>
      </c>
      <c r="I42" s="476">
        <f t="shared" si="3"/>
        <v>533</v>
      </c>
      <c r="J42" s="850" t="s">
        <v>647</v>
      </c>
      <c r="K42" s="852"/>
      <c r="L42" s="454">
        <v>110</v>
      </c>
      <c r="M42" s="453">
        <v>191</v>
      </c>
      <c r="N42" s="461">
        <v>189</v>
      </c>
      <c r="O42" s="462">
        <v>13</v>
      </c>
      <c r="P42" s="462">
        <v>0</v>
      </c>
      <c r="Q42" s="462">
        <v>30</v>
      </c>
      <c r="R42" s="456">
        <f t="shared" si="0"/>
        <v>533</v>
      </c>
      <c r="S42" s="850" t="s">
        <v>647</v>
      </c>
      <c r="T42" s="852"/>
      <c r="U42" s="454">
        <v>162</v>
      </c>
      <c r="V42" s="453">
        <v>205</v>
      </c>
      <c r="W42" s="461">
        <v>120</v>
      </c>
      <c r="X42" s="462">
        <v>17</v>
      </c>
      <c r="Y42" s="462">
        <v>0</v>
      </c>
      <c r="Z42" s="462">
        <v>29</v>
      </c>
      <c r="AA42" s="456">
        <f t="shared" si="1"/>
        <v>533</v>
      </c>
      <c r="AB42" s="850" t="s">
        <v>647</v>
      </c>
      <c r="AC42" s="852"/>
      <c r="AD42" s="454">
        <f>SUM(AD6:AD40)</f>
        <v>138</v>
      </c>
      <c r="AE42" s="454">
        <f aca="true" t="shared" si="4" ref="AE42:AJ42">SUM(AE6:AE40)</f>
        <v>315</v>
      </c>
      <c r="AF42" s="454">
        <f t="shared" si="4"/>
        <v>134</v>
      </c>
      <c r="AG42" s="454">
        <f t="shared" si="4"/>
        <v>8</v>
      </c>
      <c r="AH42" s="454">
        <f t="shared" si="4"/>
        <v>0</v>
      </c>
      <c r="AI42" s="454">
        <f t="shared" si="4"/>
        <v>46</v>
      </c>
      <c r="AJ42" s="454">
        <f t="shared" si="4"/>
        <v>641</v>
      </c>
    </row>
    <row r="43" spans="1:36" ht="25.5" customHeight="1">
      <c r="A43" s="877" t="s">
        <v>176</v>
      </c>
      <c r="B43" s="877"/>
      <c r="C43" s="451">
        <v>0.21</v>
      </c>
      <c r="D43" s="451">
        <v>0.52</v>
      </c>
      <c r="E43" s="451">
        <v>0.25</v>
      </c>
      <c r="F43" s="451">
        <v>0.02</v>
      </c>
      <c r="G43" s="475">
        <v>0</v>
      </c>
      <c r="H43" s="452"/>
      <c r="I43" s="452"/>
      <c r="J43" s="877" t="s">
        <v>1525</v>
      </c>
      <c r="K43" s="877"/>
      <c r="L43" s="451">
        <v>0.22</v>
      </c>
      <c r="M43" s="459">
        <v>0.38</v>
      </c>
      <c r="N43" s="459">
        <v>0.37</v>
      </c>
      <c r="O43" s="459">
        <v>0.03</v>
      </c>
      <c r="P43" s="459">
        <v>0</v>
      </c>
      <c r="Q43" s="459"/>
      <c r="R43" s="456"/>
      <c r="S43" s="877" t="s">
        <v>1525</v>
      </c>
      <c r="T43" s="877"/>
      <c r="U43" s="451">
        <v>0.32</v>
      </c>
      <c r="V43" s="459">
        <v>0.41</v>
      </c>
      <c r="W43" s="459">
        <v>0.24</v>
      </c>
      <c r="X43" s="459">
        <v>0.03</v>
      </c>
      <c r="Y43" s="459">
        <v>0</v>
      </c>
      <c r="Z43" s="459"/>
      <c r="AA43" s="456"/>
      <c r="AB43" s="877" t="s">
        <v>937</v>
      </c>
      <c r="AC43" s="877"/>
      <c r="AD43" s="451">
        <v>0.23</v>
      </c>
      <c r="AE43" s="459">
        <v>0.53</v>
      </c>
      <c r="AF43" s="459">
        <v>0.23</v>
      </c>
      <c r="AG43" s="459">
        <v>0.01</v>
      </c>
      <c r="AH43" s="459">
        <v>0</v>
      </c>
      <c r="AI43" s="459"/>
      <c r="AJ43" s="456"/>
    </row>
    <row r="45" spans="1:29" ht="12.75">
      <c r="A45" t="s">
        <v>1214</v>
      </c>
      <c r="B45" s="19"/>
      <c r="C45" s="40"/>
      <c r="D45" s="19"/>
      <c r="E45" s="40"/>
      <c r="J45" t="s">
        <v>1214</v>
      </c>
      <c r="K45" s="19"/>
      <c r="S45" t="s">
        <v>1214</v>
      </c>
      <c r="T45" s="19"/>
      <c r="AB45" t="s">
        <v>1214</v>
      </c>
      <c r="AC45" s="19"/>
    </row>
    <row r="46" spans="1:28" ht="12.75">
      <c r="A46" t="s">
        <v>1381</v>
      </c>
      <c r="J46" t="s">
        <v>1381</v>
      </c>
      <c r="S46" t="s">
        <v>1381</v>
      </c>
      <c r="AB46" t="s">
        <v>1381</v>
      </c>
    </row>
    <row r="47" spans="1:32" ht="12.75">
      <c r="A47" t="s">
        <v>1382</v>
      </c>
      <c r="C47" t="s">
        <v>1384</v>
      </c>
      <c r="J47" t="s">
        <v>1382</v>
      </c>
      <c r="L47" t="s">
        <v>1384</v>
      </c>
      <c r="S47" t="s">
        <v>1382</v>
      </c>
      <c r="U47" t="s">
        <v>1384</v>
      </c>
      <c r="AB47" t="s">
        <v>1382</v>
      </c>
      <c r="AD47" t="s">
        <v>1384</v>
      </c>
      <c r="AF47" t="s">
        <v>379</v>
      </c>
    </row>
    <row r="48" spans="1:30" ht="12.75">
      <c r="A48" t="s">
        <v>1383</v>
      </c>
      <c r="C48" t="s">
        <v>1385</v>
      </c>
      <c r="J48" t="s">
        <v>1383</v>
      </c>
      <c r="L48" t="s">
        <v>1385</v>
      </c>
      <c r="S48" t="s">
        <v>1383</v>
      </c>
      <c r="U48" t="s">
        <v>1385</v>
      </c>
      <c r="AB48" t="s">
        <v>1383</v>
      </c>
      <c r="AD48" t="s">
        <v>1385</v>
      </c>
    </row>
    <row r="49" spans="1:30" ht="12.75">
      <c r="A49" t="s">
        <v>1524</v>
      </c>
      <c r="J49" t="s">
        <v>1524</v>
      </c>
      <c r="L49" t="s">
        <v>463</v>
      </c>
      <c r="S49" t="s">
        <v>1524</v>
      </c>
      <c r="U49" t="s">
        <v>463</v>
      </c>
      <c r="AB49" t="s">
        <v>1524</v>
      </c>
      <c r="AD49" t="s">
        <v>463</v>
      </c>
    </row>
    <row r="50" spans="4:22" ht="12.75">
      <c r="D50">
        <v>228</v>
      </c>
      <c r="M50">
        <v>229</v>
      </c>
      <c r="V50">
        <v>229</v>
      </c>
    </row>
    <row r="75" ht="12.75">
      <c r="AC75" t="s">
        <v>380</v>
      </c>
    </row>
  </sheetData>
  <sheetProtection/>
  <mergeCells count="16">
    <mergeCell ref="AB1:AJ2"/>
    <mergeCell ref="AH3:AJ3"/>
    <mergeCell ref="AB42:AC42"/>
    <mergeCell ref="AB43:AC43"/>
    <mergeCell ref="S1:AA2"/>
    <mergeCell ref="Y3:AA3"/>
    <mergeCell ref="S42:T42"/>
    <mergeCell ref="S43:T43"/>
    <mergeCell ref="A1:I2"/>
    <mergeCell ref="J1:R2"/>
    <mergeCell ref="A43:B43"/>
    <mergeCell ref="P3:R3"/>
    <mergeCell ref="A42:B42"/>
    <mergeCell ref="F3:I3"/>
    <mergeCell ref="J42:K42"/>
    <mergeCell ref="J43:K43"/>
  </mergeCells>
  <printOptions horizontalCentered="1"/>
  <pageMargins left="0.75" right="0.75" top="1" bottom="1" header="0.5" footer="0.5"/>
  <pageSetup horizontalDpi="600" verticalDpi="600" orientation="portrait" paperSize="9" scale="83" r:id="rId1"/>
  <headerFooter alignWithMargins="0">
    <oddHeader>&amp;LGROUND WATER</oddHeader>
    <oddFooter>&amp;C188
</oddFooter>
  </headerFooter>
  <colBreaks count="2" manualBreakCount="2">
    <brk id="9" max="49" man="1"/>
    <brk id="18" max="49" man="1"/>
  </colBreaks>
</worksheet>
</file>

<file path=xl/worksheets/sheet27.xml><?xml version="1.0" encoding="utf-8"?>
<worksheet xmlns="http://schemas.openxmlformats.org/spreadsheetml/2006/main" xmlns:r="http://schemas.openxmlformats.org/officeDocument/2006/relationships">
  <dimension ref="A1:W49"/>
  <sheetViews>
    <sheetView view="pageBreakPreview" zoomScale="75" zoomScaleSheetLayoutView="75" zoomScalePageLayoutView="0" workbookViewId="0" topLeftCell="A1">
      <selection activeCell="A7" sqref="A7"/>
    </sheetView>
  </sheetViews>
  <sheetFormatPr defaultColWidth="9.140625" defaultRowHeight="12.75"/>
  <cols>
    <col min="1" max="1" width="5.8515625" style="0" customWidth="1"/>
    <col min="2" max="2" width="6.140625" style="0" customWidth="1"/>
    <col min="3" max="3" width="27.28125" style="0" customWidth="1"/>
    <col min="4" max="4" width="8.8515625" style="0" customWidth="1"/>
    <col min="5" max="5" width="10.140625" style="0" customWidth="1"/>
    <col min="6" max="6" width="9.57421875" style="0" customWidth="1"/>
    <col min="7" max="7" width="9.00390625" style="0" customWidth="1"/>
    <col min="8" max="8" width="9.140625" style="0" customWidth="1"/>
    <col min="9" max="9" width="9.421875" style="0" customWidth="1"/>
    <col min="10" max="15" width="9.28125" style="0" bestFit="1" customWidth="1"/>
    <col min="16" max="19" width="9.28125" style="0" customWidth="1"/>
    <col min="20" max="20" width="8.140625" style="0" customWidth="1"/>
  </cols>
  <sheetData>
    <row r="1" spans="2:12" s="60" customFormat="1" ht="16.5" customHeight="1">
      <c r="B1" s="880" t="s">
        <v>793</v>
      </c>
      <c r="C1" s="880"/>
      <c r="D1" s="880"/>
      <c r="E1" s="880"/>
      <c r="F1" s="880"/>
      <c r="G1" s="880"/>
      <c r="H1" s="880"/>
      <c r="I1" s="880"/>
      <c r="J1" s="880"/>
      <c r="K1" s="880"/>
      <c r="L1" s="880"/>
    </row>
    <row r="2" spans="4:9" s="73" customFormat="1" ht="12.75" customHeight="1">
      <c r="D2" s="251"/>
      <c r="E2" s="879"/>
      <c r="F2" s="879"/>
      <c r="G2" s="879"/>
      <c r="H2" s="879" t="s">
        <v>549</v>
      </c>
      <c r="I2" s="879"/>
    </row>
    <row r="3" spans="2:23" s="73" customFormat="1" ht="12.75" customHeight="1">
      <c r="B3" s="747" t="s">
        <v>1581</v>
      </c>
      <c r="C3" s="74"/>
      <c r="D3" s="735">
        <v>2002</v>
      </c>
      <c r="E3" s="736"/>
      <c r="F3" s="735">
        <v>2003</v>
      </c>
      <c r="G3" s="736"/>
      <c r="H3" s="735">
        <v>2004</v>
      </c>
      <c r="I3" s="736"/>
      <c r="J3" s="735">
        <v>2005</v>
      </c>
      <c r="K3" s="736"/>
      <c r="L3" s="735">
        <v>2006</v>
      </c>
      <c r="M3" s="736"/>
      <c r="N3" s="735" t="s">
        <v>2316</v>
      </c>
      <c r="O3" s="736"/>
      <c r="P3" s="735">
        <v>2008</v>
      </c>
      <c r="Q3" s="736"/>
      <c r="R3" s="735">
        <v>2009</v>
      </c>
      <c r="S3" s="736"/>
      <c r="T3" s="735">
        <v>2010</v>
      </c>
      <c r="U3" s="736"/>
      <c r="V3" s="735">
        <v>2011</v>
      </c>
      <c r="W3" s="736"/>
    </row>
    <row r="4" spans="2:23" s="73" customFormat="1" ht="12.75" customHeight="1">
      <c r="B4" s="748"/>
      <c r="C4" s="75" t="s">
        <v>740</v>
      </c>
      <c r="D4" s="76" t="s">
        <v>741</v>
      </c>
      <c r="E4" s="77" t="s">
        <v>742</v>
      </c>
      <c r="F4" s="76" t="s">
        <v>741</v>
      </c>
      <c r="G4" s="77" t="s">
        <v>742</v>
      </c>
      <c r="H4" s="76" t="s">
        <v>741</v>
      </c>
      <c r="I4" s="77" t="s">
        <v>742</v>
      </c>
      <c r="J4" s="76" t="s">
        <v>741</v>
      </c>
      <c r="K4" s="77" t="s">
        <v>742</v>
      </c>
      <c r="L4" s="76" t="s">
        <v>741</v>
      </c>
      <c r="M4" s="77" t="s">
        <v>742</v>
      </c>
      <c r="N4" s="78" t="s">
        <v>741</v>
      </c>
      <c r="O4" s="76" t="s">
        <v>742</v>
      </c>
      <c r="P4" s="78" t="s">
        <v>741</v>
      </c>
      <c r="Q4" s="76" t="s">
        <v>742</v>
      </c>
      <c r="R4" s="78" t="s">
        <v>741</v>
      </c>
      <c r="S4" s="76" t="s">
        <v>742</v>
      </c>
      <c r="T4" s="78" t="s">
        <v>741</v>
      </c>
      <c r="U4" s="76" t="s">
        <v>742</v>
      </c>
      <c r="V4" s="78" t="s">
        <v>741</v>
      </c>
      <c r="W4" s="76" t="s">
        <v>742</v>
      </c>
    </row>
    <row r="5" spans="2:23" s="73" customFormat="1" ht="12.75" customHeight="1">
      <c r="B5" s="114">
        <v>1</v>
      </c>
      <c r="C5" s="187">
        <v>2</v>
      </c>
      <c r="D5" s="114">
        <v>3</v>
      </c>
      <c r="E5" s="187">
        <v>4</v>
      </c>
      <c r="F5" s="114">
        <v>5</v>
      </c>
      <c r="G5" s="114">
        <v>6</v>
      </c>
      <c r="H5" s="114">
        <v>7</v>
      </c>
      <c r="I5" s="114">
        <v>8</v>
      </c>
      <c r="J5" s="114">
        <v>9</v>
      </c>
      <c r="K5" s="114">
        <v>10</v>
      </c>
      <c r="L5" s="114">
        <v>11</v>
      </c>
      <c r="M5" s="114">
        <v>12</v>
      </c>
      <c r="N5" s="332">
        <v>13</v>
      </c>
      <c r="O5" s="114">
        <v>14</v>
      </c>
      <c r="P5" s="332">
        <v>15</v>
      </c>
      <c r="Q5" s="114">
        <v>16</v>
      </c>
      <c r="R5" s="114">
        <v>17</v>
      </c>
      <c r="S5" s="518">
        <v>18</v>
      </c>
      <c r="T5" s="114">
        <v>19</v>
      </c>
      <c r="U5" s="518">
        <v>20</v>
      </c>
      <c r="V5" s="114">
        <v>21</v>
      </c>
      <c r="W5" s="518">
        <v>22</v>
      </c>
    </row>
    <row r="6" spans="2:23" s="60" customFormat="1" ht="9.75" customHeight="1">
      <c r="B6" s="29"/>
      <c r="C6" s="69"/>
      <c r="D6" s="169"/>
      <c r="E6" s="252"/>
      <c r="F6" s="169"/>
      <c r="G6" s="253"/>
      <c r="H6" s="31"/>
      <c r="I6" s="68"/>
      <c r="J6" s="62"/>
      <c r="K6" s="63"/>
      <c r="L6" s="63"/>
      <c r="M6" s="63"/>
      <c r="N6" s="69"/>
      <c r="O6" s="69"/>
      <c r="P6" s="270"/>
      <c r="Q6" s="62"/>
      <c r="R6" s="62"/>
      <c r="S6" s="63"/>
      <c r="T6" s="69"/>
      <c r="U6" s="583"/>
      <c r="V6" s="29"/>
      <c r="W6" s="69"/>
    </row>
    <row r="7" spans="2:23" s="60" customFormat="1" ht="19.5" customHeight="1">
      <c r="B7" s="250">
        <v>1</v>
      </c>
      <c r="C7" s="62" t="s">
        <v>1187</v>
      </c>
      <c r="D7" s="262">
        <v>2310.7</v>
      </c>
      <c r="E7" s="263">
        <v>2945.5</v>
      </c>
      <c r="F7" s="262">
        <v>2446.9</v>
      </c>
      <c r="G7" s="311">
        <v>2945.7</v>
      </c>
      <c r="H7" s="326">
        <v>2508.1</v>
      </c>
      <c r="I7" s="262">
        <v>3060.7</v>
      </c>
      <c r="J7" s="472">
        <v>2762.5</v>
      </c>
      <c r="K7" s="473">
        <v>3001.8</v>
      </c>
      <c r="L7" s="473">
        <v>2447.9</v>
      </c>
      <c r="M7" s="473">
        <v>3001.8</v>
      </c>
      <c r="N7" s="270">
        <v>2656.7</v>
      </c>
      <c r="O7" s="62">
        <v>3001.8</v>
      </c>
      <c r="P7" s="270">
        <v>3335.2</v>
      </c>
      <c r="Q7" s="62">
        <v>3001.8</v>
      </c>
      <c r="R7" s="472">
        <v>2614.3</v>
      </c>
      <c r="S7" s="473">
        <v>3001.8</v>
      </c>
      <c r="T7" s="472">
        <v>3147.8</v>
      </c>
      <c r="U7" s="473">
        <v>2980.1</v>
      </c>
      <c r="V7" s="677">
        <v>3833.6</v>
      </c>
      <c r="W7" s="472">
        <v>2926.3</v>
      </c>
    </row>
    <row r="8" spans="2:23" s="60" customFormat="1" ht="19.5" customHeight="1">
      <c r="B8" s="250">
        <v>2</v>
      </c>
      <c r="C8" s="62" t="s">
        <v>657</v>
      </c>
      <c r="D8" s="262">
        <v>2559.6</v>
      </c>
      <c r="E8" s="263">
        <v>3329.8</v>
      </c>
      <c r="F8" s="262">
        <v>2761.2</v>
      </c>
      <c r="G8" s="311">
        <v>3003.2</v>
      </c>
      <c r="H8" s="326">
        <v>2922.6</v>
      </c>
      <c r="I8" s="262">
        <v>2927.5</v>
      </c>
      <c r="J8" s="472">
        <v>2542.5</v>
      </c>
      <c r="K8" s="473">
        <v>2935.9</v>
      </c>
      <c r="L8" s="473">
        <v>2107.9</v>
      </c>
      <c r="M8" s="473">
        <v>2935.9</v>
      </c>
      <c r="N8" s="270">
        <v>2439.2</v>
      </c>
      <c r="O8" s="62">
        <v>2935.9</v>
      </c>
      <c r="P8" s="270">
        <v>2470.5</v>
      </c>
      <c r="Q8" s="62">
        <v>2935.9</v>
      </c>
      <c r="R8" s="472">
        <v>2163.2</v>
      </c>
      <c r="S8" s="473">
        <v>2935.9</v>
      </c>
      <c r="T8" s="472">
        <v>2397.6</v>
      </c>
      <c r="U8" s="473">
        <v>2785.9</v>
      </c>
      <c r="V8" s="677">
        <v>1923.4</v>
      </c>
      <c r="W8" s="472">
        <v>2933.7</v>
      </c>
    </row>
    <row r="9" spans="2:23" s="60" customFormat="1" ht="19.5" customHeight="1">
      <c r="B9" s="250">
        <v>3</v>
      </c>
      <c r="C9" s="62" t="s">
        <v>745</v>
      </c>
      <c r="D9" s="262">
        <v>2530.7</v>
      </c>
      <c r="E9" s="263">
        <v>3163.1</v>
      </c>
      <c r="F9" s="262">
        <v>2835.1</v>
      </c>
      <c r="G9" s="311">
        <v>2817.2</v>
      </c>
      <c r="H9" s="326">
        <v>3055.7</v>
      </c>
      <c r="I9" s="262">
        <v>2792.9</v>
      </c>
      <c r="J9" s="472">
        <v>2314.9</v>
      </c>
      <c r="K9" s="473">
        <v>2802</v>
      </c>
      <c r="L9" s="473">
        <v>1777.5</v>
      </c>
      <c r="M9" s="473">
        <v>2817.1</v>
      </c>
      <c r="N9" s="270">
        <v>2415.2</v>
      </c>
      <c r="O9" s="62">
        <v>2801.6</v>
      </c>
      <c r="P9" s="270">
        <v>2271.1</v>
      </c>
      <c r="Q9" s="62">
        <v>2802.2</v>
      </c>
      <c r="R9" s="472">
        <v>1863</v>
      </c>
      <c r="S9" s="473">
        <v>2802</v>
      </c>
      <c r="T9" s="472">
        <v>2499.7</v>
      </c>
      <c r="U9" s="63">
        <v>2897.7</v>
      </c>
      <c r="V9" s="270">
        <v>1758.5</v>
      </c>
      <c r="W9" s="62">
        <v>2624.9</v>
      </c>
    </row>
    <row r="10" spans="2:23" s="60" customFormat="1" ht="19.5" customHeight="1">
      <c r="B10" s="250">
        <v>4</v>
      </c>
      <c r="C10" s="62" t="s">
        <v>1188</v>
      </c>
      <c r="D10" s="262">
        <v>1960.8</v>
      </c>
      <c r="E10" s="263">
        <v>2154.1</v>
      </c>
      <c r="F10" s="262">
        <v>2029</v>
      </c>
      <c r="G10" s="311">
        <v>2100.2</v>
      </c>
      <c r="H10" s="326">
        <v>2075.1</v>
      </c>
      <c r="I10" s="262">
        <v>1969.5</v>
      </c>
      <c r="J10" s="472">
        <v>1612.3</v>
      </c>
      <c r="K10" s="473">
        <v>1920.6</v>
      </c>
      <c r="L10" s="473">
        <v>1561.5</v>
      </c>
      <c r="M10" s="473">
        <v>1920.6</v>
      </c>
      <c r="N10" s="270">
        <v>2185.2</v>
      </c>
      <c r="O10" s="62">
        <v>1920.6</v>
      </c>
      <c r="P10" s="270">
        <v>1481.7</v>
      </c>
      <c r="Q10" s="62">
        <v>1920.6</v>
      </c>
      <c r="R10" s="472">
        <v>1446.5</v>
      </c>
      <c r="S10" s="473">
        <v>1920</v>
      </c>
      <c r="T10" s="472">
        <v>2023.3</v>
      </c>
      <c r="U10" s="63">
        <v>2142.9</v>
      </c>
      <c r="V10" s="270">
        <v>1655.1</v>
      </c>
      <c r="W10" s="62">
        <v>2278</v>
      </c>
    </row>
    <row r="11" spans="2:23" s="60" customFormat="1" ht="19.5" customHeight="1">
      <c r="B11" s="250">
        <v>5</v>
      </c>
      <c r="C11" s="62" t="s">
        <v>1580</v>
      </c>
      <c r="D11" s="262">
        <v>2820.1</v>
      </c>
      <c r="E11" s="263">
        <v>2683.6</v>
      </c>
      <c r="F11" s="262">
        <v>3288.5</v>
      </c>
      <c r="G11" s="311">
        <v>2808.8</v>
      </c>
      <c r="H11" s="326">
        <v>2768.3</v>
      </c>
      <c r="I11" s="262">
        <v>2644.9</v>
      </c>
      <c r="J11" s="472">
        <v>2670.8</v>
      </c>
      <c r="K11" s="473">
        <v>2617</v>
      </c>
      <c r="L11" s="473">
        <v>2304.5</v>
      </c>
      <c r="M11" s="473">
        <v>2617</v>
      </c>
      <c r="N11" s="270">
        <v>2641.3</v>
      </c>
      <c r="O11" s="62">
        <v>2617</v>
      </c>
      <c r="P11" s="270">
        <v>2618.9</v>
      </c>
      <c r="Q11" s="62">
        <v>2617</v>
      </c>
      <c r="R11" s="472">
        <v>2275.4</v>
      </c>
      <c r="S11" s="473">
        <v>2617</v>
      </c>
      <c r="T11" s="472">
        <v>2844</v>
      </c>
      <c r="U11" s="63">
        <v>2603.8</v>
      </c>
      <c r="V11" s="270">
        <v>2359.9</v>
      </c>
      <c r="W11" s="62">
        <v>2708.9</v>
      </c>
    </row>
    <row r="12" spans="2:23" s="60" customFormat="1" ht="19.5" customHeight="1">
      <c r="B12" s="250">
        <v>6</v>
      </c>
      <c r="C12" s="62" t="s">
        <v>1189</v>
      </c>
      <c r="D12" s="262">
        <v>1597.6</v>
      </c>
      <c r="E12" s="263">
        <v>1518.7</v>
      </c>
      <c r="F12" s="262">
        <v>1457.8</v>
      </c>
      <c r="G12" s="311">
        <v>1461.3</v>
      </c>
      <c r="H12" s="326">
        <v>1488</v>
      </c>
      <c r="I12" s="262">
        <v>1494.1</v>
      </c>
      <c r="J12" s="472">
        <v>1585.4</v>
      </c>
      <c r="K12" s="473">
        <v>1494.6</v>
      </c>
      <c r="L12" s="473">
        <v>1587.2</v>
      </c>
      <c r="M12" s="473">
        <v>1494.6</v>
      </c>
      <c r="N12" s="270">
        <v>1953.2</v>
      </c>
      <c r="O12" s="62">
        <v>1494.6</v>
      </c>
      <c r="P12" s="270">
        <v>1580.6</v>
      </c>
      <c r="Q12" s="62">
        <v>1494.6</v>
      </c>
      <c r="R12" s="472">
        <v>1322.5</v>
      </c>
      <c r="S12" s="473">
        <v>1494.6</v>
      </c>
      <c r="T12" s="472">
        <v>1081.4</v>
      </c>
      <c r="U12" s="63">
        <v>1493.4</v>
      </c>
      <c r="V12" s="270">
        <v>1671.7</v>
      </c>
      <c r="W12" s="62">
        <v>1527.2</v>
      </c>
    </row>
    <row r="13" spans="2:23" s="60" customFormat="1" ht="19.5" customHeight="1">
      <c r="B13" s="250">
        <v>7</v>
      </c>
      <c r="C13" s="62" t="s">
        <v>688</v>
      </c>
      <c r="D13" s="262">
        <v>1166.5</v>
      </c>
      <c r="E13" s="263">
        <v>1415.8</v>
      </c>
      <c r="F13" s="262">
        <v>1750.6</v>
      </c>
      <c r="G13" s="311">
        <v>1450.3</v>
      </c>
      <c r="H13" s="326">
        <v>1337.7</v>
      </c>
      <c r="I13" s="262">
        <v>1459.1</v>
      </c>
      <c r="J13" s="472">
        <v>1549.7</v>
      </c>
      <c r="K13" s="473">
        <v>1464.2</v>
      </c>
      <c r="L13" s="473">
        <v>1810</v>
      </c>
      <c r="M13" s="473">
        <v>1472.5</v>
      </c>
      <c r="N13" s="270">
        <v>1664.9</v>
      </c>
      <c r="O13" s="62">
        <v>1472.5</v>
      </c>
      <c r="P13" s="270">
        <v>1600.4</v>
      </c>
      <c r="Q13" s="62">
        <v>1472.5</v>
      </c>
      <c r="R13" s="472">
        <v>1397.7</v>
      </c>
      <c r="S13" s="473">
        <v>1472.5</v>
      </c>
      <c r="T13" s="472">
        <v>1332.3</v>
      </c>
      <c r="U13" s="63">
        <v>1478.6</v>
      </c>
      <c r="V13" s="270">
        <v>1300.4</v>
      </c>
      <c r="W13" s="62">
        <v>1460.5</v>
      </c>
    </row>
    <row r="14" spans="2:23" s="60" customFormat="1" ht="19.5" customHeight="1">
      <c r="B14" s="250">
        <v>8</v>
      </c>
      <c r="C14" s="62" t="s">
        <v>1033</v>
      </c>
      <c r="D14" s="262">
        <v>1315.5</v>
      </c>
      <c r="E14" s="263">
        <v>1293.3</v>
      </c>
      <c r="F14" s="262">
        <v>1299</v>
      </c>
      <c r="G14" s="311">
        <v>1296.3</v>
      </c>
      <c r="H14" s="326">
        <v>1157.8</v>
      </c>
      <c r="I14" s="262">
        <v>1328.8</v>
      </c>
      <c r="J14" s="472">
        <v>859.4</v>
      </c>
      <c r="K14" s="473">
        <v>1334.7</v>
      </c>
      <c r="L14" s="473">
        <v>1356</v>
      </c>
      <c r="M14" s="473">
        <v>1321.9</v>
      </c>
      <c r="N14" s="270">
        <v>1441.4</v>
      </c>
      <c r="O14" s="62">
        <v>1317.3</v>
      </c>
      <c r="P14" s="270">
        <v>1200.6</v>
      </c>
      <c r="Q14" s="62">
        <v>1317.3</v>
      </c>
      <c r="R14" s="472">
        <v>1061.1</v>
      </c>
      <c r="S14" s="473">
        <v>1320.1</v>
      </c>
      <c r="T14" s="472">
        <v>806.1</v>
      </c>
      <c r="U14" s="63">
        <v>1307.4</v>
      </c>
      <c r="V14" s="270">
        <v>1274.7</v>
      </c>
      <c r="W14" s="62">
        <v>1296.3</v>
      </c>
    </row>
    <row r="15" spans="2:23" s="60" customFormat="1" ht="19.5" customHeight="1">
      <c r="B15" s="250">
        <v>9</v>
      </c>
      <c r="C15" s="62" t="s">
        <v>659</v>
      </c>
      <c r="D15" s="262">
        <v>1193.3</v>
      </c>
      <c r="E15" s="263">
        <v>1186.7</v>
      </c>
      <c r="F15" s="262">
        <v>1454.8</v>
      </c>
      <c r="G15" s="311">
        <v>1192.5</v>
      </c>
      <c r="H15" s="326">
        <v>1077</v>
      </c>
      <c r="I15" s="262">
        <v>1230.6</v>
      </c>
      <c r="J15" s="472">
        <v>913.7</v>
      </c>
      <c r="K15" s="473">
        <v>1282</v>
      </c>
      <c r="L15" s="473">
        <v>1000.4</v>
      </c>
      <c r="M15" s="473">
        <v>1233.2</v>
      </c>
      <c r="N15" s="270">
        <v>1466.2</v>
      </c>
      <c r="O15" s="62">
        <v>1230.8</v>
      </c>
      <c r="P15" s="270">
        <v>1306.7</v>
      </c>
      <c r="Q15" s="62">
        <v>1230.8</v>
      </c>
      <c r="R15" s="472">
        <v>993.6</v>
      </c>
      <c r="S15" s="473">
        <v>1230.8</v>
      </c>
      <c r="T15" s="472">
        <v>943.4</v>
      </c>
      <c r="U15" s="63">
        <v>1213.7</v>
      </c>
      <c r="V15" s="270">
        <v>1217.3</v>
      </c>
      <c r="W15" s="62">
        <v>1205.6</v>
      </c>
    </row>
    <row r="16" spans="2:23" s="60" customFormat="1" ht="19.5" customHeight="1">
      <c r="B16" s="250">
        <v>10</v>
      </c>
      <c r="C16" s="62" t="s">
        <v>538</v>
      </c>
      <c r="D16" s="262">
        <v>795.8</v>
      </c>
      <c r="E16" s="263">
        <v>1013.3</v>
      </c>
      <c r="F16" s="262">
        <v>1177.1</v>
      </c>
      <c r="G16" s="311">
        <v>1020.9</v>
      </c>
      <c r="H16" s="326">
        <v>849.3</v>
      </c>
      <c r="I16" s="262">
        <v>1038.3</v>
      </c>
      <c r="J16" s="472">
        <v>828.3</v>
      </c>
      <c r="K16" s="473">
        <v>1041.9</v>
      </c>
      <c r="L16" s="473">
        <v>771.4</v>
      </c>
      <c r="M16" s="473">
        <v>1041.9</v>
      </c>
      <c r="N16" s="270">
        <v>863.3</v>
      </c>
      <c r="O16" s="62">
        <v>1041.9</v>
      </c>
      <c r="P16" s="270">
        <v>1121.9</v>
      </c>
      <c r="Q16" s="62">
        <v>1041.9</v>
      </c>
      <c r="R16" s="472">
        <v>711.1</v>
      </c>
      <c r="S16" s="473">
        <v>1041.9</v>
      </c>
      <c r="T16" s="472">
        <v>758.5</v>
      </c>
      <c r="U16" s="63">
        <v>1035.9</v>
      </c>
      <c r="V16" s="270">
        <v>874.7</v>
      </c>
      <c r="W16" s="62">
        <v>1018.6</v>
      </c>
    </row>
    <row r="17" spans="2:23" s="60" customFormat="1" ht="19.5" customHeight="1">
      <c r="B17" s="250">
        <v>11</v>
      </c>
      <c r="C17" s="62" t="s">
        <v>539</v>
      </c>
      <c r="D17" s="262">
        <v>729</v>
      </c>
      <c r="E17" s="263">
        <v>880.5</v>
      </c>
      <c r="F17" s="262">
        <v>1129.5</v>
      </c>
      <c r="G17" s="311">
        <v>873.3</v>
      </c>
      <c r="H17" s="326">
        <v>647.2</v>
      </c>
      <c r="I17" s="262">
        <v>887.1</v>
      </c>
      <c r="J17" s="472">
        <v>752.6</v>
      </c>
      <c r="K17" s="473">
        <v>888.8</v>
      </c>
      <c r="L17" s="473">
        <v>510.6</v>
      </c>
      <c r="M17" s="473">
        <v>888.8</v>
      </c>
      <c r="N17" s="270">
        <v>586.1</v>
      </c>
      <c r="O17" s="62">
        <v>888.8</v>
      </c>
      <c r="P17" s="270">
        <v>840.5</v>
      </c>
      <c r="Q17" s="62">
        <v>888.8</v>
      </c>
      <c r="R17" s="472">
        <v>552.5</v>
      </c>
      <c r="S17" s="473">
        <v>888.8</v>
      </c>
      <c r="T17" s="472">
        <v>818.9</v>
      </c>
      <c r="U17" s="63">
        <v>885</v>
      </c>
      <c r="V17" s="270">
        <v>775.9</v>
      </c>
      <c r="W17" s="62">
        <v>886.2</v>
      </c>
    </row>
    <row r="18" spans="2:23" s="60" customFormat="1" ht="19.5" customHeight="1">
      <c r="B18" s="250">
        <v>12</v>
      </c>
      <c r="C18" s="62" t="s">
        <v>1034</v>
      </c>
      <c r="D18" s="262">
        <v>2188.5</v>
      </c>
      <c r="E18" s="263">
        <v>1556</v>
      </c>
      <c r="F18" s="262">
        <v>1903.7</v>
      </c>
      <c r="G18" s="311">
        <v>1586.2</v>
      </c>
      <c r="H18" s="326">
        <v>1605.7</v>
      </c>
      <c r="I18" s="262">
        <v>1553.8</v>
      </c>
      <c r="J18" s="472">
        <v>1492.6</v>
      </c>
      <c r="K18" s="473">
        <v>1582.6</v>
      </c>
      <c r="L18" s="473">
        <v>1264.8</v>
      </c>
      <c r="M18" s="473">
        <v>1582.6</v>
      </c>
      <c r="N18" s="270">
        <v>1894.2</v>
      </c>
      <c r="O18" s="62">
        <v>1582.6</v>
      </c>
      <c r="P18" s="270">
        <v>1298.6</v>
      </c>
      <c r="Q18" s="62">
        <v>1582.6</v>
      </c>
      <c r="R18" s="472">
        <v>1076</v>
      </c>
      <c r="S18" s="473">
        <v>1582.6</v>
      </c>
      <c r="T18" s="472">
        <v>1863.9</v>
      </c>
      <c r="U18" s="63">
        <v>1562.8</v>
      </c>
      <c r="V18" s="270">
        <v>1708.3</v>
      </c>
      <c r="W18" s="62">
        <v>1580.9</v>
      </c>
    </row>
    <row r="19" spans="2:23" s="60" customFormat="1" ht="19.5" customHeight="1">
      <c r="B19" s="250">
        <v>13</v>
      </c>
      <c r="C19" s="62" t="s">
        <v>540</v>
      </c>
      <c r="D19" s="262">
        <v>488.7</v>
      </c>
      <c r="E19" s="263">
        <v>618.7</v>
      </c>
      <c r="F19" s="262">
        <v>720.7</v>
      </c>
      <c r="G19" s="311">
        <v>619.5</v>
      </c>
      <c r="H19" s="326">
        <v>524</v>
      </c>
      <c r="I19" s="262">
        <v>570.9</v>
      </c>
      <c r="J19" s="472">
        <v>587.1</v>
      </c>
      <c r="K19" s="473">
        <v>567.5</v>
      </c>
      <c r="L19" s="473">
        <v>377</v>
      </c>
      <c r="M19" s="473">
        <v>567.5</v>
      </c>
      <c r="N19" s="270">
        <v>479.9</v>
      </c>
      <c r="O19" s="62">
        <v>567.5</v>
      </c>
      <c r="P19" s="270">
        <v>632.9</v>
      </c>
      <c r="Q19" s="62">
        <v>567.5</v>
      </c>
      <c r="R19" s="472">
        <v>350.5</v>
      </c>
      <c r="S19" s="473">
        <v>567.5</v>
      </c>
      <c r="T19" s="472">
        <v>597.7</v>
      </c>
      <c r="U19" s="63">
        <v>562.6</v>
      </c>
      <c r="V19" s="270">
        <v>433.2</v>
      </c>
      <c r="W19" s="62">
        <v>562.8</v>
      </c>
    </row>
    <row r="20" spans="2:23" s="60" customFormat="1" ht="19.5" customHeight="1">
      <c r="B20" s="250">
        <v>14</v>
      </c>
      <c r="C20" s="62" t="s">
        <v>689</v>
      </c>
      <c r="D20" s="262">
        <v>446.1</v>
      </c>
      <c r="E20" s="263">
        <v>643.2</v>
      </c>
      <c r="F20" s="262">
        <v>645</v>
      </c>
      <c r="G20" s="311">
        <v>652.2</v>
      </c>
      <c r="H20" s="326">
        <v>445.1</v>
      </c>
      <c r="I20" s="262">
        <v>649.1</v>
      </c>
      <c r="J20" s="472">
        <v>603.6</v>
      </c>
      <c r="K20" s="473">
        <v>648.8</v>
      </c>
      <c r="L20" s="473">
        <v>544.7</v>
      </c>
      <c r="M20" s="473">
        <v>648.8</v>
      </c>
      <c r="N20" s="270">
        <v>494.1</v>
      </c>
      <c r="O20" s="62">
        <v>648.8</v>
      </c>
      <c r="P20" s="270">
        <v>708.9</v>
      </c>
      <c r="Q20" s="62">
        <v>648.8</v>
      </c>
      <c r="R20" s="472">
        <v>403.9</v>
      </c>
      <c r="S20" s="473">
        <v>648.8</v>
      </c>
      <c r="T20" s="472">
        <v>502.1</v>
      </c>
      <c r="U20" s="63">
        <v>640.4</v>
      </c>
      <c r="V20" s="270">
        <v>533.5</v>
      </c>
      <c r="W20" s="62">
        <v>635.9</v>
      </c>
    </row>
    <row r="21" spans="2:23" s="60" customFormat="1" ht="19.5" customHeight="1">
      <c r="B21" s="250">
        <v>15</v>
      </c>
      <c r="C21" s="62" t="s">
        <v>393</v>
      </c>
      <c r="D21" s="262">
        <v>1075.5</v>
      </c>
      <c r="E21" s="263">
        <v>1370.7</v>
      </c>
      <c r="F21" s="262">
        <v>1268.9</v>
      </c>
      <c r="G21" s="311">
        <v>1396.1</v>
      </c>
      <c r="H21" s="326">
        <v>766.4</v>
      </c>
      <c r="I21" s="262">
        <v>1252.3</v>
      </c>
      <c r="J21" s="472">
        <v>996.4</v>
      </c>
      <c r="K21" s="473">
        <v>1323.8</v>
      </c>
      <c r="L21" s="473">
        <v>895.8</v>
      </c>
      <c r="M21" s="473">
        <v>1323.8</v>
      </c>
      <c r="N21" s="270">
        <v>862.6</v>
      </c>
      <c r="O21" s="62">
        <v>1323.8</v>
      </c>
      <c r="P21" s="270">
        <v>1049</v>
      </c>
      <c r="Q21" s="62">
        <v>1323.8</v>
      </c>
      <c r="R21" s="472">
        <v>805.6</v>
      </c>
      <c r="S21" s="473">
        <v>1323.8</v>
      </c>
      <c r="T21" s="472">
        <v>1220.2</v>
      </c>
      <c r="U21" s="63">
        <v>1323.8</v>
      </c>
      <c r="V21" s="270">
        <v>1051.7</v>
      </c>
      <c r="W21" s="62">
        <v>1373.9</v>
      </c>
    </row>
    <row r="22" spans="2:23" s="60" customFormat="1" ht="19.5" customHeight="1">
      <c r="B22" s="250">
        <v>16</v>
      </c>
      <c r="C22" s="62" t="s">
        <v>664</v>
      </c>
      <c r="D22" s="262">
        <v>750.5</v>
      </c>
      <c r="E22" s="263">
        <v>900.5</v>
      </c>
      <c r="F22" s="262">
        <v>1106.1</v>
      </c>
      <c r="G22" s="311">
        <v>1030</v>
      </c>
      <c r="H22" s="326">
        <v>919.5</v>
      </c>
      <c r="I22" s="262">
        <v>1124.5</v>
      </c>
      <c r="J22" s="472">
        <v>1309.8</v>
      </c>
      <c r="K22" s="473">
        <v>1246</v>
      </c>
      <c r="L22" s="473">
        <v>1477.3</v>
      </c>
      <c r="M22" s="473">
        <v>1246</v>
      </c>
      <c r="N22" s="270">
        <v>1037.9</v>
      </c>
      <c r="O22" s="62">
        <v>1232.7</v>
      </c>
      <c r="P22" s="270">
        <v>1087.2</v>
      </c>
      <c r="Q22" s="62">
        <v>1246</v>
      </c>
      <c r="R22" s="472">
        <v>872.7</v>
      </c>
      <c r="S22" s="473">
        <v>1246</v>
      </c>
      <c r="T22" s="472">
        <v>1240.7</v>
      </c>
      <c r="U22" s="63">
        <v>1227.6</v>
      </c>
      <c r="V22" s="270">
        <v>1122.2</v>
      </c>
      <c r="W22" s="62">
        <v>1205.3</v>
      </c>
    </row>
    <row r="23" spans="2:23" s="60" customFormat="1" ht="19.5" customHeight="1">
      <c r="B23" s="250">
        <v>17</v>
      </c>
      <c r="C23" s="62" t="s">
        <v>541</v>
      </c>
      <c r="D23" s="262">
        <v>118.9</v>
      </c>
      <c r="E23" s="263">
        <v>330.7</v>
      </c>
      <c r="F23" s="262">
        <v>386.7</v>
      </c>
      <c r="G23" s="311">
        <v>325.7</v>
      </c>
      <c r="H23" s="326">
        <v>190.4</v>
      </c>
      <c r="I23" s="262">
        <v>298.9</v>
      </c>
      <c r="J23" s="472">
        <v>260.4</v>
      </c>
      <c r="K23" s="473">
        <v>297</v>
      </c>
      <c r="L23" s="473">
        <v>362.4</v>
      </c>
      <c r="M23" s="473">
        <v>297</v>
      </c>
      <c r="N23" s="270">
        <v>282.2</v>
      </c>
      <c r="O23" s="62">
        <v>297</v>
      </c>
      <c r="P23" s="270">
        <v>309.6</v>
      </c>
      <c r="Q23" s="62">
        <v>297</v>
      </c>
      <c r="R23" s="472">
        <v>166.6</v>
      </c>
      <c r="S23" s="473">
        <v>297</v>
      </c>
      <c r="T23" s="472">
        <v>473.2</v>
      </c>
      <c r="U23" s="63">
        <v>295.7</v>
      </c>
      <c r="V23" s="270">
        <v>426.6</v>
      </c>
      <c r="W23" s="62">
        <v>299.2</v>
      </c>
    </row>
    <row r="24" spans="1:23" s="60" customFormat="1" ht="19.5" customHeight="1">
      <c r="A24" s="881">
        <v>187</v>
      </c>
      <c r="B24" s="250">
        <v>18</v>
      </c>
      <c r="C24" s="62" t="s">
        <v>542</v>
      </c>
      <c r="D24" s="262">
        <v>307.1</v>
      </c>
      <c r="E24" s="263">
        <v>703.2</v>
      </c>
      <c r="F24" s="262">
        <v>629.6</v>
      </c>
      <c r="G24" s="311">
        <v>685.4</v>
      </c>
      <c r="H24" s="326">
        <v>627.5</v>
      </c>
      <c r="I24" s="262">
        <v>677.7</v>
      </c>
      <c r="J24" s="472">
        <v>617.4</v>
      </c>
      <c r="K24" s="473">
        <v>678.2</v>
      </c>
      <c r="L24" s="473">
        <v>711.7</v>
      </c>
      <c r="M24" s="473">
        <v>678.2</v>
      </c>
      <c r="N24" s="270">
        <v>553.6</v>
      </c>
      <c r="O24" s="62">
        <v>678.2</v>
      </c>
      <c r="P24" s="270">
        <v>627.1</v>
      </c>
      <c r="Q24" s="62">
        <v>678.2</v>
      </c>
      <c r="R24" s="472">
        <v>460.6</v>
      </c>
      <c r="S24" s="473">
        <v>678.2</v>
      </c>
      <c r="T24" s="472">
        <v>741.5</v>
      </c>
      <c r="U24" s="63">
        <v>684.7</v>
      </c>
      <c r="V24" s="270">
        <v>849.1</v>
      </c>
      <c r="W24" s="62">
        <v>671.3</v>
      </c>
    </row>
    <row r="25" spans="1:23" s="60" customFormat="1" ht="19.5" customHeight="1">
      <c r="A25" s="881"/>
      <c r="B25" s="250">
        <v>19</v>
      </c>
      <c r="C25" s="62" t="s">
        <v>543</v>
      </c>
      <c r="D25" s="262">
        <v>807.8</v>
      </c>
      <c r="E25" s="263">
        <v>991.2</v>
      </c>
      <c r="F25" s="262">
        <v>1011</v>
      </c>
      <c r="G25" s="311">
        <v>991</v>
      </c>
      <c r="H25" s="326">
        <v>839.6</v>
      </c>
      <c r="I25" s="262">
        <v>987.8</v>
      </c>
      <c r="J25" s="472">
        <v>784.5</v>
      </c>
      <c r="K25" s="473">
        <v>987.9</v>
      </c>
      <c r="L25" s="473">
        <v>1140.5</v>
      </c>
      <c r="M25" s="473">
        <v>987.9</v>
      </c>
      <c r="N25" s="270">
        <v>887.7</v>
      </c>
      <c r="O25" s="62">
        <v>987.9</v>
      </c>
      <c r="P25" s="270">
        <v>747.8</v>
      </c>
      <c r="Q25" s="62">
        <v>987.9</v>
      </c>
      <c r="R25" s="472">
        <v>797.2</v>
      </c>
      <c r="S25" s="473">
        <v>987.9</v>
      </c>
      <c r="T25" s="472">
        <v>818.2</v>
      </c>
      <c r="U25" s="63">
        <v>987.8</v>
      </c>
      <c r="V25" s="270">
        <v>1062.2</v>
      </c>
      <c r="W25" s="62">
        <v>956.3</v>
      </c>
    </row>
    <row r="26" spans="2:23" s="60" customFormat="1" ht="19.5" customHeight="1">
      <c r="B26" s="250">
        <v>20</v>
      </c>
      <c r="C26" s="62" t="s">
        <v>544</v>
      </c>
      <c r="D26" s="262">
        <v>1075.7</v>
      </c>
      <c r="E26" s="263">
        <v>1254</v>
      </c>
      <c r="F26" s="262">
        <v>1532.5</v>
      </c>
      <c r="G26" s="311">
        <v>1252.3</v>
      </c>
      <c r="H26" s="326">
        <v>946.8</v>
      </c>
      <c r="I26" s="262">
        <v>1227.1</v>
      </c>
      <c r="J26" s="472">
        <v>1408.6</v>
      </c>
      <c r="K26" s="473">
        <v>1229.3</v>
      </c>
      <c r="L26" s="473">
        <v>1007.7</v>
      </c>
      <c r="M26" s="473">
        <v>1229.3</v>
      </c>
      <c r="N26" s="270">
        <v>864.1</v>
      </c>
      <c r="O26" s="62">
        <v>1229.3</v>
      </c>
      <c r="P26" s="270">
        <v>989.7</v>
      </c>
      <c r="Q26" s="62">
        <v>1229.3</v>
      </c>
      <c r="R26" s="472">
        <v>910.5</v>
      </c>
      <c r="S26" s="473">
        <v>1229.3</v>
      </c>
      <c r="T26" s="472">
        <v>966.6</v>
      </c>
      <c r="U26" s="63">
        <v>1219.3</v>
      </c>
      <c r="V26" s="270">
        <v>1220.7</v>
      </c>
      <c r="W26" s="62">
        <v>1169.4</v>
      </c>
    </row>
    <row r="27" spans="2:23" s="60" customFormat="1" ht="19.5" customHeight="1">
      <c r="B27" s="250">
        <v>21</v>
      </c>
      <c r="C27" s="62" t="s">
        <v>1438</v>
      </c>
      <c r="D27" s="262">
        <v>705.4</v>
      </c>
      <c r="E27" s="263">
        <v>1002.6</v>
      </c>
      <c r="F27" s="262">
        <v>1259.5</v>
      </c>
      <c r="G27" s="311">
        <v>1084</v>
      </c>
      <c r="H27" s="326">
        <v>1004.2</v>
      </c>
      <c r="I27" s="262">
        <v>977.8</v>
      </c>
      <c r="J27" s="472">
        <v>1385.4</v>
      </c>
      <c r="K27" s="473">
        <v>979</v>
      </c>
      <c r="L27" s="473">
        <v>1458.1</v>
      </c>
      <c r="M27" s="473">
        <v>979.1</v>
      </c>
      <c r="N27" s="270">
        <v>1159</v>
      </c>
      <c r="O27" s="62">
        <v>979</v>
      </c>
      <c r="P27" s="270">
        <v>932.4</v>
      </c>
      <c r="Q27" s="62">
        <v>979</v>
      </c>
      <c r="R27" s="472">
        <v>649.6</v>
      </c>
      <c r="S27" s="473">
        <v>979.1</v>
      </c>
      <c r="T27" s="472">
        <v>1059.7</v>
      </c>
      <c r="U27" s="63">
        <v>954.1</v>
      </c>
      <c r="V27" s="270">
        <v>903.9</v>
      </c>
      <c r="W27" s="62">
        <v>943.4</v>
      </c>
    </row>
    <row r="28" spans="2:23" s="60" customFormat="1" ht="19.5" customHeight="1">
      <c r="B28" s="250">
        <v>22</v>
      </c>
      <c r="C28" s="62" t="s">
        <v>546</v>
      </c>
      <c r="D28" s="262">
        <v>402.7</v>
      </c>
      <c r="E28" s="263">
        <v>570.7</v>
      </c>
      <c r="F28" s="262">
        <v>733.1</v>
      </c>
      <c r="G28" s="311">
        <v>587.8</v>
      </c>
      <c r="H28" s="326">
        <v>498.5</v>
      </c>
      <c r="I28" s="262">
        <v>517.4</v>
      </c>
      <c r="J28" s="472">
        <v>638.6</v>
      </c>
      <c r="K28" s="473">
        <v>518.3</v>
      </c>
      <c r="L28" s="473">
        <v>702.9</v>
      </c>
      <c r="M28" s="473">
        <v>518.3</v>
      </c>
      <c r="N28" s="270">
        <v>892.1</v>
      </c>
      <c r="O28" s="62">
        <v>518.3</v>
      </c>
      <c r="P28" s="270">
        <v>572.3</v>
      </c>
      <c r="Q28" s="62">
        <v>518.3</v>
      </c>
      <c r="R28" s="472">
        <v>616.9</v>
      </c>
      <c r="S28" s="473">
        <v>518.3</v>
      </c>
      <c r="T28" s="472">
        <v>1073.9</v>
      </c>
      <c r="U28" s="63">
        <v>519.2</v>
      </c>
      <c r="V28" s="270">
        <v>725.1</v>
      </c>
      <c r="W28" s="62">
        <v>507</v>
      </c>
    </row>
    <row r="29" spans="2:23" s="60" customFormat="1" ht="19.5" customHeight="1">
      <c r="B29" s="250">
        <v>23</v>
      </c>
      <c r="C29" s="62" t="s">
        <v>545</v>
      </c>
      <c r="D29" s="262">
        <v>2324.2</v>
      </c>
      <c r="E29" s="263">
        <v>2964.4</v>
      </c>
      <c r="F29" s="262">
        <v>2828.5</v>
      </c>
      <c r="G29" s="311">
        <v>2985.5</v>
      </c>
      <c r="H29" s="326">
        <v>2911.6</v>
      </c>
      <c r="I29" s="262">
        <v>2981.7</v>
      </c>
      <c r="J29" s="472">
        <v>3557.6</v>
      </c>
      <c r="K29" s="473">
        <v>298.5</v>
      </c>
      <c r="L29" s="473">
        <v>3379</v>
      </c>
      <c r="M29" s="473">
        <v>2978.5</v>
      </c>
      <c r="N29" s="270">
        <v>3401</v>
      </c>
      <c r="O29" s="62">
        <v>2978.5</v>
      </c>
      <c r="P29" s="270">
        <v>3051.5</v>
      </c>
      <c r="Q29" s="62">
        <v>2778.5</v>
      </c>
      <c r="R29" s="472">
        <v>2738.2</v>
      </c>
      <c r="S29" s="473">
        <v>2978.5</v>
      </c>
      <c r="T29" s="472">
        <v>3749</v>
      </c>
      <c r="U29" s="63">
        <v>2975.4</v>
      </c>
      <c r="V29" s="270">
        <v>3842.6</v>
      </c>
      <c r="W29" s="62">
        <v>3100.2</v>
      </c>
    </row>
    <row r="30" spans="2:23" s="60" customFormat="1" ht="19.5" customHeight="1">
      <c r="B30" s="250">
        <v>24</v>
      </c>
      <c r="C30" s="62" t="s">
        <v>245</v>
      </c>
      <c r="D30" s="262">
        <v>711.6</v>
      </c>
      <c r="E30" s="263">
        <v>926.3</v>
      </c>
      <c r="F30" s="262">
        <v>740.3</v>
      </c>
      <c r="G30" s="311">
        <v>902.6</v>
      </c>
      <c r="H30" s="326">
        <v>883.3</v>
      </c>
      <c r="I30" s="262">
        <v>852.7</v>
      </c>
      <c r="J30" s="472">
        <v>1101.7</v>
      </c>
      <c r="K30" s="473">
        <v>850.4</v>
      </c>
      <c r="L30" s="473">
        <v>1180.5</v>
      </c>
      <c r="M30" s="473">
        <v>850.4</v>
      </c>
      <c r="N30" s="270">
        <v>921.4</v>
      </c>
      <c r="O30" s="62">
        <v>850.4</v>
      </c>
      <c r="P30" s="270">
        <v>858.9</v>
      </c>
      <c r="Q30" s="62">
        <v>850.4</v>
      </c>
      <c r="R30" s="472">
        <v>918.1</v>
      </c>
      <c r="S30" s="473">
        <v>850.4</v>
      </c>
      <c r="T30" s="472">
        <v>1006.1</v>
      </c>
      <c r="U30" s="63">
        <v>849.7</v>
      </c>
      <c r="V30" s="270">
        <v>842.9</v>
      </c>
      <c r="W30" s="62">
        <v>876.8</v>
      </c>
    </row>
    <row r="31" spans="2:23" s="60" customFormat="1" ht="19.5" customHeight="1">
      <c r="B31" s="250">
        <v>25</v>
      </c>
      <c r="C31" s="62" t="s">
        <v>547</v>
      </c>
      <c r="D31" s="262">
        <v>704.7</v>
      </c>
      <c r="E31" s="263">
        <v>803.5</v>
      </c>
      <c r="F31" s="262">
        <v>645.2</v>
      </c>
      <c r="G31" s="311">
        <v>833.9</v>
      </c>
      <c r="H31" s="326">
        <v>676.4</v>
      </c>
      <c r="I31" s="262">
        <v>838.8</v>
      </c>
      <c r="J31" s="472">
        <v>864.3</v>
      </c>
      <c r="K31" s="473">
        <v>840.4</v>
      </c>
      <c r="L31" s="473">
        <v>819.2</v>
      </c>
      <c r="M31" s="473">
        <v>840.4</v>
      </c>
      <c r="N31" s="270">
        <v>625.6</v>
      </c>
      <c r="O31" s="62">
        <v>840.4</v>
      </c>
      <c r="P31" s="270">
        <v>651</v>
      </c>
      <c r="Q31" s="62">
        <v>840.4</v>
      </c>
      <c r="R31" s="472">
        <v>687.5</v>
      </c>
      <c r="S31" s="473">
        <v>840.4</v>
      </c>
      <c r="T31" s="472">
        <v>1039.3</v>
      </c>
      <c r="U31" s="63">
        <v>845.9</v>
      </c>
      <c r="V31" s="270">
        <v>685.7</v>
      </c>
      <c r="W31" s="62">
        <v>821.6</v>
      </c>
    </row>
    <row r="32" spans="2:23" s="60" customFormat="1" ht="19.5" customHeight="1">
      <c r="B32" s="250">
        <v>26</v>
      </c>
      <c r="C32" s="62" t="s">
        <v>394</v>
      </c>
      <c r="D32" s="262">
        <v>1045.4</v>
      </c>
      <c r="E32" s="263">
        <v>1074.4</v>
      </c>
      <c r="F32" s="262">
        <v>1032.9</v>
      </c>
      <c r="G32" s="311">
        <v>1096.8</v>
      </c>
      <c r="H32" s="326">
        <v>796.3</v>
      </c>
      <c r="I32" s="262">
        <v>1104.7</v>
      </c>
      <c r="J32" s="472">
        <v>1257.8</v>
      </c>
      <c r="K32" s="473">
        <v>1104.6</v>
      </c>
      <c r="L32" s="473">
        <v>1276.5</v>
      </c>
      <c r="M32" s="473">
        <v>1104.6</v>
      </c>
      <c r="N32" s="270">
        <v>1135.8</v>
      </c>
      <c r="O32" s="62">
        <v>1104.6</v>
      </c>
      <c r="P32" s="270">
        <v>855.7</v>
      </c>
      <c r="Q32" s="62">
        <v>1104.6</v>
      </c>
      <c r="R32" s="472">
        <v>804.1</v>
      </c>
      <c r="S32" s="473">
        <v>1104.6</v>
      </c>
      <c r="T32" s="472">
        <v>1355.2</v>
      </c>
      <c r="U32" s="63">
        <v>1103.7</v>
      </c>
      <c r="V32" s="270">
        <v>958.5</v>
      </c>
      <c r="W32" s="62">
        <v>1084.5</v>
      </c>
    </row>
    <row r="33" spans="2:23" s="60" customFormat="1" ht="19.5" customHeight="1">
      <c r="B33" s="250">
        <v>27</v>
      </c>
      <c r="C33" s="62" t="s">
        <v>244</v>
      </c>
      <c r="D33" s="265" t="s">
        <v>1379</v>
      </c>
      <c r="E33" s="264" t="s">
        <v>1379</v>
      </c>
      <c r="F33" s="262">
        <v>1702.7</v>
      </c>
      <c r="G33" s="311">
        <v>1318.3</v>
      </c>
      <c r="H33" s="326">
        <v>1174.3</v>
      </c>
      <c r="I33" s="262">
        <v>1362.5</v>
      </c>
      <c r="J33" s="472">
        <v>1305.2</v>
      </c>
      <c r="K33" s="473">
        <v>1368.4</v>
      </c>
      <c r="L33" s="473">
        <v>1231.4</v>
      </c>
      <c r="M33" s="473">
        <v>1368.4</v>
      </c>
      <c r="N33" s="270">
        <v>1244.1</v>
      </c>
      <c r="O33" s="62">
        <v>1368.4</v>
      </c>
      <c r="P33" s="270">
        <v>1144</v>
      </c>
      <c r="Q33" s="62">
        <v>1368.4</v>
      </c>
      <c r="R33" s="472">
        <v>859.7</v>
      </c>
      <c r="S33" s="473">
        <v>1368.4</v>
      </c>
      <c r="T33" s="472">
        <v>1145.7</v>
      </c>
      <c r="U33" s="63">
        <v>1363.8</v>
      </c>
      <c r="V33" s="270">
        <v>1313</v>
      </c>
      <c r="W33" s="62">
        <v>1290.7</v>
      </c>
    </row>
    <row r="34" spans="2:23" s="60" customFormat="1" ht="19.5" customHeight="1">
      <c r="B34" s="250">
        <v>28</v>
      </c>
      <c r="C34" s="62" t="s">
        <v>900</v>
      </c>
      <c r="D34" s="262">
        <v>757.3</v>
      </c>
      <c r="E34" s="263">
        <v>1000.7</v>
      </c>
      <c r="F34" s="262">
        <v>1118.6</v>
      </c>
      <c r="G34" s="311">
        <v>1015.9</v>
      </c>
      <c r="H34" s="326">
        <v>933.6</v>
      </c>
      <c r="I34" s="262">
        <v>1012.7</v>
      </c>
      <c r="J34" s="472">
        <v>1238.9</v>
      </c>
      <c r="K34" s="473">
        <v>1011.2</v>
      </c>
      <c r="L34" s="473">
        <v>1067.2</v>
      </c>
      <c r="M34" s="473">
        <v>1011.2</v>
      </c>
      <c r="N34" s="270">
        <v>1094</v>
      </c>
      <c r="O34" s="62">
        <v>1011.2</v>
      </c>
      <c r="P34" s="270">
        <v>1057.2</v>
      </c>
      <c r="Q34" s="62">
        <v>1011.2</v>
      </c>
      <c r="R34" s="472">
        <v>745.2</v>
      </c>
      <c r="S34" s="473">
        <v>1011.2</v>
      </c>
      <c r="T34" s="472">
        <v>1614</v>
      </c>
      <c r="U34" s="63">
        <v>1011.6</v>
      </c>
      <c r="V34" s="270">
        <v>835.5</v>
      </c>
      <c r="W34" s="62">
        <v>1024.2</v>
      </c>
    </row>
    <row r="35" spans="2:23" s="60" customFormat="1" ht="19.5" customHeight="1">
      <c r="B35" s="250">
        <v>29</v>
      </c>
      <c r="C35" s="62" t="s">
        <v>901</v>
      </c>
      <c r="D35" s="262">
        <v>767.7</v>
      </c>
      <c r="E35" s="263">
        <v>945.7</v>
      </c>
      <c r="F35" s="262">
        <v>1006.7</v>
      </c>
      <c r="G35" s="311">
        <v>946</v>
      </c>
      <c r="H35" s="326">
        <v>761.7</v>
      </c>
      <c r="I35" s="262">
        <v>942.3</v>
      </c>
      <c r="J35" s="472">
        <v>1230.9</v>
      </c>
      <c r="K35" s="473">
        <v>942.7</v>
      </c>
      <c r="L35" s="473">
        <v>1044.5</v>
      </c>
      <c r="M35" s="473">
        <v>942.7</v>
      </c>
      <c r="N35" s="270">
        <v>902.6</v>
      </c>
      <c r="O35" s="62">
        <v>942.7</v>
      </c>
      <c r="P35" s="270">
        <v>998.1</v>
      </c>
      <c r="Q35" s="62">
        <v>942.7</v>
      </c>
      <c r="R35" s="472">
        <v>665.8</v>
      </c>
      <c r="S35" s="473">
        <v>942.7</v>
      </c>
      <c r="T35" s="472">
        <v>1247.6</v>
      </c>
      <c r="U35" s="63">
        <v>941.7</v>
      </c>
      <c r="V35" s="270">
        <v>739.6</v>
      </c>
      <c r="W35" s="62">
        <v>942.6</v>
      </c>
    </row>
    <row r="36" spans="2:23" s="60" customFormat="1" ht="19.5" customHeight="1">
      <c r="B36" s="250">
        <v>30</v>
      </c>
      <c r="C36" s="62" t="s">
        <v>902</v>
      </c>
      <c r="D36" s="262">
        <v>504.4</v>
      </c>
      <c r="E36" s="263">
        <v>695.9</v>
      </c>
      <c r="F36" s="262">
        <v>654</v>
      </c>
      <c r="G36" s="311">
        <v>684</v>
      </c>
      <c r="H36" s="326">
        <v>655.9</v>
      </c>
      <c r="I36" s="262">
        <v>679.5</v>
      </c>
      <c r="J36" s="472">
        <v>999.3</v>
      </c>
      <c r="K36" s="473">
        <v>677.9</v>
      </c>
      <c r="L36" s="473">
        <v>608.9</v>
      </c>
      <c r="M36" s="473">
        <v>677.9</v>
      </c>
      <c r="N36" s="270">
        <v>934.1</v>
      </c>
      <c r="O36" s="62">
        <v>677.9</v>
      </c>
      <c r="P36" s="270">
        <v>795</v>
      </c>
      <c r="Q36" s="62">
        <v>677.9</v>
      </c>
      <c r="R36" s="472">
        <v>672.8</v>
      </c>
      <c r="S36" s="473">
        <v>677.9</v>
      </c>
      <c r="T36" s="472">
        <v>915.8</v>
      </c>
      <c r="U36" s="63">
        <v>677.8</v>
      </c>
      <c r="V36" s="270">
        <v>642.9</v>
      </c>
      <c r="W36" s="62">
        <v>706.1</v>
      </c>
    </row>
    <row r="37" spans="2:23" s="60" customFormat="1" ht="19.5" customHeight="1">
      <c r="B37" s="250">
        <v>31</v>
      </c>
      <c r="C37" s="62" t="s">
        <v>1032</v>
      </c>
      <c r="D37" s="262">
        <v>723.4</v>
      </c>
      <c r="E37" s="263">
        <v>918.6</v>
      </c>
      <c r="F37" s="262">
        <v>925</v>
      </c>
      <c r="G37" s="311">
        <v>960.7</v>
      </c>
      <c r="H37" s="326">
        <v>1104.5</v>
      </c>
      <c r="I37" s="262">
        <v>911.4</v>
      </c>
      <c r="J37" s="472">
        <v>1314</v>
      </c>
      <c r="K37" s="473">
        <v>910.7</v>
      </c>
      <c r="L37" s="473">
        <v>911.8</v>
      </c>
      <c r="M37" s="473">
        <v>911.6</v>
      </c>
      <c r="N37" s="270">
        <v>968.6</v>
      </c>
      <c r="O37" s="62">
        <v>911.3</v>
      </c>
      <c r="P37" s="270">
        <v>1195.7</v>
      </c>
      <c r="Q37" s="62">
        <v>910.3</v>
      </c>
      <c r="R37" s="472">
        <v>934.3</v>
      </c>
      <c r="S37" s="473">
        <v>911.3</v>
      </c>
      <c r="T37" s="472">
        <v>1118.8</v>
      </c>
      <c r="U37" s="63">
        <v>908.7</v>
      </c>
      <c r="V37" s="270">
        <v>1013.2</v>
      </c>
      <c r="W37" s="62">
        <v>914.4</v>
      </c>
    </row>
    <row r="38" spans="2:23" s="60" customFormat="1" ht="19.5" customHeight="1">
      <c r="B38" s="250">
        <v>32</v>
      </c>
      <c r="C38" s="62" t="s">
        <v>903</v>
      </c>
      <c r="D38" s="262">
        <v>2920.9</v>
      </c>
      <c r="E38" s="263">
        <v>3583.4</v>
      </c>
      <c r="F38" s="262">
        <v>3086.5</v>
      </c>
      <c r="G38" s="311">
        <v>3638.5</v>
      </c>
      <c r="H38" s="326">
        <v>3061.6</v>
      </c>
      <c r="I38" s="262">
        <v>3620.2</v>
      </c>
      <c r="J38" s="472">
        <v>3274.9</v>
      </c>
      <c r="K38" s="473">
        <v>3613.2</v>
      </c>
      <c r="L38" s="473">
        <v>3865.9</v>
      </c>
      <c r="M38" s="473">
        <v>3613.2</v>
      </c>
      <c r="N38" s="270">
        <v>3904.8</v>
      </c>
      <c r="O38" s="62">
        <v>3613.2</v>
      </c>
      <c r="P38" s="270">
        <v>3050.9</v>
      </c>
      <c r="Q38" s="62">
        <v>3613.3</v>
      </c>
      <c r="R38" s="472">
        <v>3798.2</v>
      </c>
      <c r="S38" s="473">
        <v>3613.2</v>
      </c>
      <c r="T38" s="472">
        <v>4007.6</v>
      </c>
      <c r="U38" s="63">
        <v>3612.8</v>
      </c>
      <c r="V38" s="270">
        <v>4146.4</v>
      </c>
      <c r="W38" s="62">
        <v>3526.3</v>
      </c>
    </row>
    <row r="39" spans="2:23" s="60" customFormat="1" ht="19.5" customHeight="1">
      <c r="B39" s="250">
        <v>33</v>
      </c>
      <c r="C39" s="62" t="s">
        <v>492</v>
      </c>
      <c r="D39" s="262">
        <v>556.3</v>
      </c>
      <c r="E39" s="263">
        <v>706.6</v>
      </c>
      <c r="F39" s="262">
        <v>473.6</v>
      </c>
      <c r="G39" s="311">
        <v>711.5</v>
      </c>
      <c r="H39" s="326">
        <v>644.6</v>
      </c>
      <c r="I39" s="262">
        <v>725.6</v>
      </c>
      <c r="J39" s="472">
        <v>856.2</v>
      </c>
      <c r="K39" s="473">
        <v>720.1</v>
      </c>
      <c r="L39" s="473">
        <v>627.9</v>
      </c>
      <c r="M39" s="473">
        <v>720.1</v>
      </c>
      <c r="N39" s="270">
        <v>788.4</v>
      </c>
      <c r="O39" s="62">
        <v>720.1</v>
      </c>
      <c r="P39" s="270">
        <v>700.5</v>
      </c>
      <c r="Q39" s="62">
        <v>720.1</v>
      </c>
      <c r="R39" s="472">
        <v>977.1</v>
      </c>
      <c r="S39" s="473">
        <v>720.1</v>
      </c>
      <c r="T39" s="472">
        <v>857.3</v>
      </c>
      <c r="U39" s="63">
        <v>719.9</v>
      </c>
      <c r="V39" s="270">
        <v>620.1</v>
      </c>
      <c r="W39" s="62">
        <v>740.3</v>
      </c>
    </row>
    <row r="40" spans="2:23" s="60" customFormat="1" ht="19.5" customHeight="1">
      <c r="B40" s="250">
        <v>34</v>
      </c>
      <c r="C40" s="62" t="s">
        <v>493</v>
      </c>
      <c r="D40" s="262">
        <v>869.1</v>
      </c>
      <c r="E40" s="263">
        <v>1305.8</v>
      </c>
      <c r="F40" s="262">
        <v>817.9</v>
      </c>
      <c r="G40" s="311">
        <v>1064.8</v>
      </c>
      <c r="H40" s="326">
        <v>1028.3</v>
      </c>
      <c r="I40" s="262">
        <v>1018.4</v>
      </c>
      <c r="J40" s="472">
        <v>1356.9</v>
      </c>
      <c r="K40" s="473">
        <v>1014.8</v>
      </c>
      <c r="L40" s="473">
        <v>951</v>
      </c>
      <c r="M40" s="473">
        <v>1014.8</v>
      </c>
      <c r="N40" s="270">
        <v>1229.5</v>
      </c>
      <c r="O40" s="62">
        <v>1014.8</v>
      </c>
      <c r="P40" s="270">
        <v>1105.7</v>
      </c>
      <c r="Q40" s="62">
        <v>1014.8</v>
      </c>
      <c r="R40" s="472">
        <v>1177.3</v>
      </c>
      <c r="S40" s="473">
        <v>1014.8</v>
      </c>
      <c r="T40" s="472">
        <v>1308.7</v>
      </c>
      <c r="U40" s="63">
        <v>1029.5</v>
      </c>
      <c r="V40" s="270">
        <v>1040.6</v>
      </c>
      <c r="W40" s="62">
        <v>1019.2</v>
      </c>
    </row>
    <row r="41" spans="2:23" s="60" customFormat="1" ht="19.5" customHeight="1">
      <c r="B41" s="250">
        <v>35</v>
      </c>
      <c r="C41" s="62" t="s">
        <v>680</v>
      </c>
      <c r="D41" s="262">
        <v>2457.3</v>
      </c>
      <c r="E41" s="263">
        <v>2863.7</v>
      </c>
      <c r="F41" s="262">
        <v>2275.8</v>
      </c>
      <c r="G41" s="311">
        <v>3065.5</v>
      </c>
      <c r="H41" s="326">
        <v>2977.3</v>
      </c>
      <c r="I41" s="262">
        <v>3158.6</v>
      </c>
      <c r="J41" s="472">
        <v>3153.1</v>
      </c>
      <c r="K41" s="473">
        <v>3095.8</v>
      </c>
      <c r="L41" s="473">
        <v>3297.8</v>
      </c>
      <c r="M41" s="473">
        <v>3097.5</v>
      </c>
      <c r="N41" s="270">
        <v>3619.6</v>
      </c>
      <c r="O41" s="62">
        <v>3097.5</v>
      </c>
      <c r="P41" s="270">
        <v>2534.1</v>
      </c>
      <c r="Q41" s="62">
        <v>3097.5</v>
      </c>
      <c r="R41" s="472">
        <v>2816</v>
      </c>
      <c r="S41" s="473">
        <v>3097.5</v>
      </c>
      <c r="T41" s="472">
        <v>3141.9</v>
      </c>
      <c r="U41" s="63">
        <v>3094.6</v>
      </c>
      <c r="V41" s="270">
        <v>3041.2</v>
      </c>
      <c r="W41" s="62">
        <v>2924.3</v>
      </c>
    </row>
    <row r="42" spans="2:23" s="60" customFormat="1" ht="19.5" customHeight="1">
      <c r="B42" s="254">
        <v>36</v>
      </c>
      <c r="C42" s="71" t="s">
        <v>494</v>
      </c>
      <c r="D42" s="266">
        <v>1034.4</v>
      </c>
      <c r="E42" s="267">
        <v>1579.5</v>
      </c>
      <c r="F42" s="266">
        <v>1532.8</v>
      </c>
      <c r="G42" s="312">
        <v>1582.3</v>
      </c>
      <c r="H42" s="327">
        <v>2096.8</v>
      </c>
      <c r="I42" s="266">
        <v>1583.4</v>
      </c>
      <c r="J42" s="70">
        <v>1579</v>
      </c>
      <c r="K42" s="474">
        <v>1584.7</v>
      </c>
      <c r="L42" s="474">
        <v>1695.4</v>
      </c>
      <c r="M42" s="474">
        <v>1584.7</v>
      </c>
      <c r="N42" s="94">
        <v>2037.9</v>
      </c>
      <c r="O42" s="71">
        <v>1584.7</v>
      </c>
      <c r="P42" s="94">
        <v>1726.4</v>
      </c>
      <c r="Q42" s="71">
        <v>1584.7</v>
      </c>
      <c r="R42" s="70">
        <v>1572.5</v>
      </c>
      <c r="S42" s="474">
        <v>1584.7</v>
      </c>
      <c r="T42" s="70">
        <v>1725.4</v>
      </c>
      <c r="U42" s="72">
        <v>1584.7</v>
      </c>
      <c r="V42" s="94">
        <v>1531.4</v>
      </c>
      <c r="W42" s="71">
        <v>1600</v>
      </c>
    </row>
    <row r="43" ht="12.75" customHeight="1"/>
    <row r="44" ht="12.75">
      <c r="B44" t="s">
        <v>548</v>
      </c>
    </row>
    <row r="45" ht="12.75">
      <c r="B45" s="704" t="s">
        <v>2317</v>
      </c>
    </row>
    <row r="46" ht="12.75">
      <c r="B46" s="52"/>
    </row>
    <row r="47" ht="12.75">
      <c r="B47" s="52"/>
    </row>
    <row r="48" ht="12.75">
      <c r="B48" s="52"/>
    </row>
    <row r="49" ht="12.75">
      <c r="B49" s="52"/>
    </row>
  </sheetData>
  <sheetProtection/>
  <mergeCells count="15">
    <mergeCell ref="N3:O3"/>
    <mergeCell ref="V3:W3"/>
    <mergeCell ref="T3:U3"/>
    <mergeCell ref="R3:S3"/>
    <mergeCell ref="A24:A25"/>
    <mergeCell ref="D3:E3"/>
    <mergeCell ref="B3:B4"/>
    <mergeCell ref="P3:Q3"/>
    <mergeCell ref="F3:G3"/>
    <mergeCell ref="H2:I2"/>
    <mergeCell ref="J3:K3"/>
    <mergeCell ref="L3:M3"/>
    <mergeCell ref="H3:I3"/>
    <mergeCell ref="E2:G2"/>
    <mergeCell ref="B1:L1"/>
  </mergeCells>
  <printOptions horizontalCentered="1"/>
  <pageMargins left="0.24" right="0.17" top="0.5" bottom="0.5" header="0.261811024" footer="0.511811023622047"/>
  <pageSetup horizontalDpi="600" verticalDpi="600" orientation="landscape" paperSize="9" scale="63" r:id="rId1"/>
</worksheet>
</file>

<file path=xl/worksheets/sheet28.xml><?xml version="1.0" encoding="utf-8"?>
<worksheet xmlns="http://schemas.openxmlformats.org/spreadsheetml/2006/main" xmlns:r="http://schemas.openxmlformats.org/officeDocument/2006/relationships">
  <dimension ref="A2:AI62"/>
  <sheetViews>
    <sheetView view="pageBreakPreview" zoomScale="130" zoomScaleSheetLayoutView="130" zoomScalePageLayoutView="0" workbookViewId="0" topLeftCell="A45">
      <selection activeCell="A29" sqref="A29:G29"/>
    </sheetView>
  </sheetViews>
  <sheetFormatPr defaultColWidth="9.140625" defaultRowHeight="12.75"/>
  <cols>
    <col min="1" max="1" width="5.28125" style="0" customWidth="1"/>
    <col min="2" max="2" width="8.8515625" style="0" customWidth="1"/>
    <col min="3" max="3" width="12.7109375" style="0" customWidth="1"/>
    <col min="4" max="4" width="13.140625" style="0" customWidth="1"/>
    <col min="5" max="6" width="16.57421875" style="0" customWidth="1"/>
    <col min="7" max="7" width="15.7109375" style="0" customWidth="1"/>
    <col min="8" max="13" width="0" style="0" hidden="1" customWidth="1"/>
    <col min="14" max="14" width="30.57421875" style="0" hidden="1" customWidth="1"/>
    <col min="15" max="15" width="32.7109375" style="0" hidden="1" customWidth="1"/>
    <col min="16" max="26" width="0" style="0" hidden="1" customWidth="1"/>
  </cols>
  <sheetData>
    <row r="2" spans="1:7" ht="24.75" customHeight="1">
      <c r="A2" s="883" t="s">
        <v>1</v>
      </c>
      <c r="B2" s="883"/>
      <c r="C2" s="883"/>
      <c r="D2" s="883"/>
      <c r="E2" s="883"/>
      <c r="F2" s="883"/>
      <c r="G2" s="883"/>
    </row>
    <row r="3" spans="1:7" ht="12.75">
      <c r="A3" s="847" t="s">
        <v>0</v>
      </c>
      <c r="B3" s="847"/>
      <c r="C3" s="847"/>
      <c r="D3" s="847"/>
      <c r="E3" s="847"/>
      <c r="F3" s="847"/>
      <c r="G3" s="847"/>
    </row>
    <row r="4" spans="6:7" ht="12.75">
      <c r="F4" s="878" t="s">
        <v>435</v>
      </c>
      <c r="G4" s="878"/>
    </row>
    <row r="5" spans="1:13" s="79" customFormat="1" ht="12.75" customHeight="1">
      <c r="A5" s="747" t="s">
        <v>1581</v>
      </c>
      <c r="B5" s="747" t="s">
        <v>722</v>
      </c>
      <c r="C5" s="716" t="s">
        <v>430</v>
      </c>
      <c r="D5" s="764"/>
      <c r="E5" s="717"/>
      <c r="F5" s="747" t="s">
        <v>433</v>
      </c>
      <c r="G5" s="747" t="s">
        <v>434</v>
      </c>
      <c r="K5" s="42" t="s">
        <v>430</v>
      </c>
      <c r="L5" s="291"/>
      <c r="M5" s="46"/>
    </row>
    <row r="6" spans="1:15" s="79" customFormat="1" ht="62.25" customHeight="1">
      <c r="A6" s="748"/>
      <c r="B6" s="748"/>
      <c r="C6" s="47" t="s">
        <v>431</v>
      </c>
      <c r="D6" s="47" t="s">
        <v>432</v>
      </c>
      <c r="E6" s="45" t="s">
        <v>1564</v>
      </c>
      <c r="F6" s="748"/>
      <c r="G6" s="748"/>
      <c r="J6" s="348" t="s">
        <v>722</v>
      </c>
      <c r="K6" s="117" t="s">
        <v>431</v>
      </c>
      <c r="L6" s="117" t="s">
        <v>432</v>
      </c>
      <c r="M6" s="348" t="s">
        <v>1564</v>
      </c>
      <c r="N6" s="348" t="s">
        <v>433</v>
      </c>
      <c r="O6" s="348" t="s">
        <v>434</v>
      </c>
    </row>
    <row r="7" spans="1:15" s="60" customFormat="1" ht="12.75">
      <c r="A7" s="187">
        <v>1</v>
      </c>
      <c r="B7" s="187">
        <v>2</v>
      </c>
      <c r="C7" s="187">
        <v>3</v>
      </c>
      <c r="D7" s="187">
        <v>4</v>
      </c>
      <c r="E7" s="187">
        <v>5</v>
      </c>
      <c r="F7" s="187">
        <v>6</v>
      </c>
      <c r="G7" s="187">
        <v>7</v>
      </c>
      <c r="J7" s="351">
        <v>1997</v>
      </c>
      <c r="K7" s="352">
        <v>26</v>
      </c>
      <c r="L7" s="352">
        <v>6</v>
      </c>
      <c r="M7" s="353">
        <v>3</v>
      </c>
      <c r="N7" s="353">
        <v>81</v>
      </c>
      <c r="O7" s="354">
        <v>102</v>
      </c>
    </row>
    <row r="8" spans="1:15" ht="12.75">
      <c r="A8" s="2"/>
      <c r="B8" s="516"/>
      <c r="C8" s="402"/>
      <c r="D8" s="402"/>
      <c r="E8" s="21"/>
      <c r="F8" s="21"/>
      <c r="G8" s="21"/>
      <c r="J8" s="222">
        <v>1998</v>
      </c>
      <c r="K8" s="350">
        <v>20</v>
      </c>
      <c r="L8" s="350">
        <v>13</v>
      </c>
      <c r="M8" s="288">
        <v>2</v>
      </c>
      <c r="N8" s="288">
        <v>81</v>
      </c>
      <c r="O8" s="289">
        <v>106</v>
      </c>
    </row>
    <row r="9" spans="1:35" ht="12.75">
      <c r="A9" s="8">
        <v>1</v>
      </c>
      <c r="B9" s="517" t="s">
        <v>1566</v>
      </c>
      <c r="C9" s="521" t="s">
        <v>923</v>
      </c>
      <c r="D9" s="521" t="s">
        <v>926</v>
      </c>
      <c r="E9" s="289">
        <v>2</v>
      </c>
      <c r="F9" s="521" t="s">
        <v>930</v>
      </c>
      <c r="G9" s="521" t="s">
        <v>935</v>
      </c>
      <c r="J9" s="222">
        <v>2000</v>
      </c>
      <c r="K9" s="349">
        <v>23</v>
      </c>
      <c r="L9" s="349">
        <v>5</v>
      </c>
      <c r="M9" s="288">
        <v>7</v>
      </c>
      <c r="N9" s="288">
        <v>66</v>
      </c>
      <c r="O9" s="289">
        <v>92</v>
      </c>
      <c r="AF9" s="315"/>
      <c r="AG9" s="350"/>
      <c r="AH9" s="287"/>
      <c r="AI9" s="288"/>
    </row>
    <row r="10" spans="1:35" ht="12.75">
      <c r="A10" s="8">
        <v>2</v>
      </c>
      <c r="B10" s="517" t="s">
        <v>1567</v>
      </c>
      <c r="C10" s="521">
        <v>25</v>
      </c>
      <c r="D10" s="521">
        <v>3</v>
      </c>
      <c r="E10" s="289">
        <v>7</v>
      </c>
      <c r="F10" s="521">
        <v>67</v>
      </c>
      <c r="G10" s="521">
        <v>96</v>
      </c>
      <c r="J10" s="222">
        <v>2001</v>
      </c>
      <c r="K10" s="349">
        <v>29</v>
      </c>
      <c r="L10" s="349">
        <v>1</v>
      </c>
      <c r="M10" s="288">
        <v>5</v>
      </c>
      <c r="N10" s="288">
        <v>68</v>
      </c>
      <c r="O10" s="289">
        <v>92</v>
      </c>
      <c r="AF10" s="315">
        <v>1998</v>
      </c>
      <c r="AG10" s="521">
        <v>22</v>
      </c>
      <c r="AH10" s="521">
        <v>11</v>
      </c>
      <c r="AI10" s="289">
        <v>2</v>
      </c>
    </row>
    <row r="11" spans="1:35" ht="12.75">
      <c r="A11" s="8">
        <v>3</v>
      </c>
      <c r="B11" s="517" t="s">
        <v>1437</v>
      </c>
      <c r="C11" s="522">
        <v>23</v>
      </c>
      <c r="D11" s="522">
        <v>5</v>
      </c>
      <c r="E11" s="289">
        <v>7</v>
      </c>
      <c r="F11" s="521" t="s">
        <v>931</v>
      </c>
      <c r="G11" s="521">
        <v>92</v>
      </c>
      <c r="J11" s="222">
        <v>2002</v>
      </c>
      <c r="K11" s="350">
        <v>14</v>
      </c>
      <c r="L11" s="350">
        <v>1</v>
      </c>
      <c r="M11" s="288">
        <v>21</v>
      </c>
      <c r="N11" s="288">
        <v>44</v>
      </c>
      <c r="O11" s="289">
        <v>81</v>
      </c>
      <c r="AF11" s="315">
        <v>1999</v>
      </c>
      <c r="AG11" s="521">
        <v>25</v>
      </c>
      <c r="AH11" s="521">
        <v>3</v>
      </c>
      <c r="AI11" s="289">
        <v>7</v>
      </c>
    </row>
    <row r="12" spans="1:35" ht="12.75">
      <c r="A12" s="8">
        <v>4</v>
      </c>
      <c r="B12" s="517" t="s">
        <v>922</v>
      </c>
      <c r="C12" s="522" t="s">
        <v>924</v>
      </c>
      <c r="D12" s="522">
        <v>1</v>
      </c>
      <c r="E12" s="521" t="s">
        <v>928</v>
      </c>
      <c r="F12" s="521">
        <v>68</v>
      </c>
      <c r="G12" s="521" t="s">
        <v>936</v>
      </c>
      <c r="J12" s="222">
        <v>2003</v>
      </c>
      <c r="K12" s="350">
        <v>26</v>
      </c>
      <c r="L12" s="350">
        <v>7</v>
      </c>
      <c r="M12" s="288">
        <v>3</v>
      </c>
      <c r="N12" s="288">
        <v>75</v>
      </c>
      <c r="O12" s="289">
        <v>102</v>
      </c>
      <c r="AF12" s="315">
        <v>2000</v>
      </c>
      <c r="AG12" s="522">
        <v>23</v>
      </c>
      <c r="AH12" s="522">
        <v>5</v>
      </c>
      <c r="AI12" s="289">
        <v>7</v>
      </c>
    </row>
    <row r="13" spans="1:35" ht="12.75">
      <c r="A13" s="8">
        <v>5</v>
      </c>
      <c r="B13" s="517" t="s">
        <v>1185</v>
      </c>
      <c r="C13" s="521">
        <v>14</v>
      </c>
      <c r="D13" s="521">
        <v>1</v>
      </c>
      <c r="E13" s="521">
        <v>21</v>
      </c>
      <c r="F13" s="521" t="s">
        <v>932</v>
      </c>
      <c r="G13" s="521">
        <v>81</v>
      </c>
      <c r="J13" s="290">
        <v>2004</v>
      </c>
      <c r="K13" s="355">
        <v>23</v>
      </c>
      <c r="L13" s="355">
        <v>0</v>
      </c>
      <c r="M13" s="275">
        <v>13</v>
      </c>
      <c r="N13" s="275">
        <v>55</v>
      </c>
      <c r="O13" s="25">
        <v>87</v>
      </c>
      <c r="P13" s="19"/>
      <c r="Q13" s="19"/>
      <c r="R13" s="19"/>
      <c r="S13" s="19"/>
      <c r="T13" s="19"/>
      <c r="U13" s="19"/>
      <c r="V13" s="19"/>
      <c r="W13" s="19"/>
      <c r="X13" s="19"/>
      <c r="Y13" s="19"/>
      <c r="Z13" s="19"/>
      <c r="AA13" s="19"/>
      <c r="AB13" s="19"/>
      <c r="AC13" s="19"/>
      <c r="AD13" s="19"/>
      <c r="AE13" s="19"/>
      <c r="AF13" s="315">
        <v>2001</v>
      </c>
      <c r="AG13" s="522">
        <v>28</v>
      </c>
      <c r="AH13" s="522">
        <v>1</v>
      </c>
      <c r="AI13" s="521">
        <v>6</v>
      </c>
    </row>
    <row r="14" spans="1:35" ht="12.75">
      <c r="A14" s="8">
        <v>6</v>
      </c>
      <c r="B14" s="517" t="s">
        <v>1186</v>
      </c>
      <c r="C14" s="521" t="s">
        <v>925</v>
      </c>
      <c r="D14" s="521" t="s">
        <v>927</v>
      </c>
      <c r="E14" s="521" t="s">
        <v>929</v>
      </c>
      <c r="F14" s="521" t="s">
        <v>933</v>
      </c>
      <c r="G14" s="521" t="s">
        <v>935</v>
      </c>
      <c r="I14" s="434"/>
      <c r="J14" s="8">
        <v>2005</v>
      </c>
      <c r="K14" s="449">
        <v>24</v>
      </c>
      <c r="L14" s="3">
        <v>8</v>
      </c>
      <c r="M14" s="450">
        <v>4</v>
      </c>
      <c r="N14" s="3">
        <v>73</v>
      </c>
      <c r="O14" s="24">
        <v>99</v>
      </c>
      <c r="Q14" s="19"/>
      <c r="R14" s="19"/>
      <c r="S14" s="19"/>
      <c r="T14" s="19"/>
      <c r="U14" s="19"/>
      <c r="V14" s="19"/>
      <c r="W14" s="19"/>
      <c r="X14" s="19"/>
      <c r="Y14" s="19"/>
      <c r="Z14" s="19"/>
      <c r="AA14" s="19"/>
      <c r="AB14" s="19"/>
      <c r="AC14" s="19"/>
      <c r="AD14" s="19"/>
      <c r="AE14" s="19"/>
      <c r="AF14" s="315">
        <v>2002</v>
      </c>
      <c r="AG14" s="521">
        <v>14</v>
      </c>
      <c r="AH14" s="521">
        <v>1</v>
      </c>
      <c r="AI14" s="521">
        <v>21</v>
      </c>
    </row>
    <row r="15" spans="1:35" ht="12.75">
      <c r="A15" s="8">
        <v>7</v>
      </c>
      <c r="B15" s="517" t="s">
        <v>464</v>
      </c>
      <c r="C15" s="521">
        <v>23</v>
      </c>
      <c r="D15" s="521">
        <v>0</v>
      </c>
      <c r="E15" s="24">
        <v>13</v>
      </c>
      <c r="F15" s="18" t="s">
        <v>934</v>
      </c>
      <c r="G15" s="24">
        <v>87</v>
      </c>
      <c r="I15" s="433"/>
      <c r="J15" s="347">
        <v>2006</v>
      </c>
      <c r="K15" s="275">
        <v>21</v>
      </c>
      <c r="L15" s="7">
        <v>6</v>
      </c>
      <c r="M15" s="275">
        <v>9</v>
      </c>
      <c r="N15" s="7">
        <v>60</v>
      </c>
      <c r="O15" s="25">
        <v>100</v>
      </c>
      <c r="Q15" s="19"/>
      <c r="R15" s="19"/>
      <c r="S15" s="19"/>
      <c r="T15" s="19"/>
      <c r="U15" s="19"/>
      <c r="V15" s="19"/>
      <c r="W15" s="19"/>
      <c r="X15" s="19"/>
      <c r="Y15" s="19"/>
      <c r="Z15" s="19"/>
      <c r="AA15" s="19"/>
      <c r="AB15" s="19"/>
      <c r="AC15" s="19"/>
      <c r="AD15" s="19"/>
      <c r="AE15" s="19"/>
      <c r="AF15" s="315">
        <v>2003</v>
      </c>
      <c r="AG15" s="521">
        <v>23</v>
      </c>
      <c r="AH15" s="521">
        <v>8</v>
      </c>
      <c r="AI15" s="521">
        <v>5</v>
      </c>
    </row>
    <row r="16" spans="1:35" ht="12.75">
      <c r="A16" s="8">
        <v>8</v>
      </c>
      <c r="B16" s="340">
        <v>2005</v>
      </c>
      <c r="C16" s="523">
        <v>24</v>
      </c>
      <c r="D16" s="24">
        <v>8</v>
      </c>
      <c r="E16" s="520">
        <v>4</v>
      </c>
      <c r="F16" s="24">
        <v>73</v>
      </c>
      <c r="G16" s="24">
        <v>99</v>
      </c>
      <c r="J16" s="504">
        <v>2007</v>
      </c>
      <c r="K16" s="19"/>
      <c r="L16" s="19"/>
      <c r="M16" s="19"/>
      <c r="N16" s="19"/>
      <c r="O16" s="19"/>
      <c r="P16" s="19"/>
      <c r="Q16" s="19"/>
      <c r="R16" s="19"/>
      <c r="S16" s="19"/>
      <c r="T16" s="19"/>
      <c r="U16" s="19"/>
      <c r="V16" s="19"/>
      <c r="W16" s="19"/>
      <c r="X16" s="19"/>
      <c r="Y16" s="19"/>
      <c r="Z16" s="19"/>
      <c r="AA16" s="19"/>
      <c r="AB16" s="19"/>
      <c r="AC16" s="19"/>
      <c r="AD16" s="19"/>
      <c r="AE16" s="19"/>
      <c r="AF16" s="315">
        <v>2004</v>
      </c>
      <c r="AG16" s="521">
        <v>23</v>
      </c>
      <c r="AH16" s="521">
        <v>0</v>
      </c>
      <c r="AI16" s="24">
        <v>13</v>
      </c>
    </row>
    <row r="17" spans="1:35" ht="12.75">
      <c r="A17" s="8">
        <v>9</v>
      </c>
      <c r="B17" s="340">
        <v>2006</v>
      </c>
      <c r="C17" s="24">
        <v>21</v>
      </c>
      <c r="D17" s="24">
        <v>6</v>
      </c>
      <c r="E17" s="24">
        <v>9</v>
      </c>
      <c r="F17" s="24">
        <v>60</v>
      </c>
      <c r="G17" s="24">
        <v>100</v>
      </c>
      <c r="J17" s="504">
        <v>2008</v>
      </c>
      <c r="K17" s="19"/>
      <c r="L17" s="19"/>
      <c r="M17" s="19"/>
      <c r="N17" s="19"/>
      <c r="O17" s="19"/>
      <c r="P17" s="19"/>
      <c r="Q17" s="19"/>
      <c r="R17" s="19"/>
      <c r="S17" s="19"/>
      <c r="T17" s="19"/>
      <c r="U17" s="19"/>
      <c r="V17" s="19"/>
      <c r="W17" s="19"/>
      <c r="X17" s="19"/>
      <c r="Y17" s="19"/>
      <c r="Z17" s="19"/>
      <c r="AA17" s="19"/>
      <c r="AB17" s="19"/>
      <c r="AC17" s="19"/>
      <c r="AD17" s="19"/>
      <c r="AE17" s="19"/>
      <c r="AF17" s="315">
        <v>2005</v>
      </c>
      <c r="AG17" s="523">
        <v>24</v>
      </c>
      <c r="AH17" s="24">
        <v>8</v>
      </c>
      <c r="AI17" s="520">
        <v>4</v>
      </c>
    </row>
    <row r="18" spans="1:35" ht="12.75">
      <c r="A18" s="8">
        <v>10</v>
      </c>
      <c r="B18" s="340">
        <v>2007</v>
      </c>
      <c r="C18" s="24">
        <v>18</v>
      </c>
      <c r="D18" s="24">
        <v>13</v>
      </c>
      <c r="E18" s="24">
        <v>5</v>
      </c>
      <c r="F18" s="24">
        <v>73</v>
      </c>
      <c r="G18" s="24">
        <v>106</v>
      </c>
      <c r="J18" s="19"/>
      <c r="K18" s="19"/>
      <c r="L18" s="19"/>
      <c r="M18" s="19"/>
      <c r="N18" s="19"/>
      <c r="O18" s="19"/>
      <c r="P18" s="19"/>
      <c r="Q18" s="19"/>
      <c r="R18" s="19"/>
      <c r="S18" s="19"/>
      <c r="T18" s="19"/>
      <c r="U18" s="19"/>
      <c r="V18" s="19"/>
      <c r="W18" s="19"/>
      <c r="X18" s="19"/>
      <c r="Y18" s="19"/>
      <c r="Z18" s="19"/>
      <c r="AA18" s="19"/>
      <c r="AB18" s="19"/>
      <c r="AC18" s="19"/>
      <c r="AD18" s="19"/>
      <c r="AE18" s="19"/>
      <c r="AF18" s="315">
        <v>2006</v>
      </c>
      <c r="AG18" s="24">
        <v>21</v>
      </c>
      <c r="AH18" s="24">
        <v>6</v>
      </c>
      <c r="AI18" s="24">
        <v>9</v>
      </c>
    </row>
    <row r="19" spans="1:35" ht="12.75">
      <c r="A19" s="8">
        <v>11</v>
      </c>
      <c r="B19" s="340">
        <v>2008</v>
      </c>
      <c r="C19" s="24">
        <v>31</v>
      </c>
      <c r="D19" s="24">
        <v>2</v>
      </c>
      <c r="E19" s="24">
        <v>3</v>
      </c>
      <c r="F19" s="24">
        <v>77</v>
      </c>
      <c r="G19" s="24">
        <v>98</v>
      </c>
      <c r="J19" s="19"/>
      <c r="K19" s="19"/>
      <c r="L19" s="19"/>
      <c r="M19" s="19"/>
      <c r="N19" s="19"/>
      <c r="O19" s="19"/>
      <c r="P19" s="19"/>
      <c r="Q19" s="19"/>
      <c r="R19" s="19"/>
      <c r="S19" s="19"/>
      <c r="T19" s="19"/>
      <c r="U19" s="19"/>
      <c r="V19" s="19"/>
      <c r="W19" s="19"/>
      <c r="X19" s="19"/>
      <c r="Y19" s="19"/>
      <c r="Z19" s="19"/>
      <c r="AA19" s="19"/>
      <c r="AB19" s="19"/>
      <c r="AC19" s="19"/>
      <c r="AD19" s="19"/>
      <c r="AE19" s="19"/>
      <c r="AF19" s="315">
        <v>2007</v>
      </c>
      <c r="AG19" s="24">
        <v>18</v>
      </c>
      <c r="AH19" s="24">
        <v>13</v>
      </c>
      <c r="AI19" s="24">
        <v>5</v>
      </c>
    </row>
    <row r="20" spans="1:35" ht="12.75">
      <c r="A20" s="8">
        <v>12</v>
      </c>
      <c r="B20" s="340">
        <v>2009</v>
      </c>
      <c r="C20" s="24">
        <v>11</v>
      </c>
      <c r="D20" s="24">
        <v>3</v>
      </c>
      <c r="E20" s="24">
        <v>22</v>
      </c>
      <c r="F20" s="24">
        <v>42</v>
      </c>
      <c r="G20" s="24">
        <v>78</v>
      </c>
      <c r="J20" s="19"/>
      <c r="K20" s="19"/>
      <c r="L20" s="19"/>
      <c r="M20" s="19"/>
      <c r="N20" s="19"/>
      <c r="O20" s="19"/>
      <c r="P20" s="19"/>
      <c r="Q20" s="19"/>
      <c r="R20" s="19"/>
      <c r="S20" s="19"/>
      <c r="T20" s="19"/>
      <c r="U20" s="19"/>
      <c r="V20" s="19"/>
      <c r="W20" s="19"/>
      <c r="X20" s="19"/>
      <c r="Y20" s="19"/>
      <c r="Z20" s="19"/>
      <c r="AA20" s="19"/>
      <c r="AB20" s="19"/>
      <c r="AC20" s="19"/>
      <c r="AD20" s="19"/>
      <c r="AE20" s="19"/>
      <c r="AF20" s="315">
        <v>2008</v>
      </c>
      <c r="AG20" s="24">
        <v>31</v>
      </c>
      <c r="AH20" s="24">
        <v>2</v>
      </c>
      <c r="AI20" s="24">
        <v>3</v>
      </c>
    </row>
    <row r="21" spans="1:35" ht="12.75">
      <c r="A21" s="8">
        <v>13</v>
      </c>
      <c r="B21" s="340">
        <v>2010</v>
      </c>
      <c r="C21" s="24">
        <v>17</v>
      </c>
      <c r="D21" s="24">
        <v>14</v>
      </c>
      <c r="E21" s="24">
        <v>5</v>
      </c>
      <c r="F21" s="24">
        <v>70</v>
      </c>
      <c r="G21" s="24">
        <v>102</v>
      </c>
      <c r="J21" s="19"/>
      <c r="K21" s="19"/>
      <c r="L21" s="19"/>
      <c r="M21" s="19"/>
      <c r="N21" s="19"/>
      <c r="O21" s="19"/>
      <c r="P21" s="19"/>
      <c r="Q21" s="19"/>
      <c r="R21" s="19"/>
      <c r="S21" s="19"/>
      <c r="T21" s="19"/>
      <c r="U21" s="19"/>
      <c r="V21" s="19"/>
      <c r="W21" s="19"/>
      <c r="X21" s="19"/>
      <c r="Y21" s="19"/>
      <c r="Z21" s="19"/>
      <c r="AA21" s="19"/>
      <c r="AB21" s="19"/>
      <c r="AC21" s="19"/>
      <c r="AD21" s="19"/>
      <c r="AE21" s="19"/>
      <c r="AF21" s="315">
        <v>2009</v>
      </c>
      <c r="AG21" s="24">
        <v>11</v>
      </c>
      <c r="AH21" s="24">
        <v>3</v>
      </c>
      <c r="AI21" s="24">
        <v>22</v>
      </c>
    </row>
    <row r="22" spans="1:35" ht="12.75">
      <c r="A22" s="347">
        <v>14</v>
      </c>
      <c r="B22" s="466">
        <v>2011</v>
      </c>
      <c r="C22" s="142">
        <v>26</v>
      </c>
      <c r="D22" s="142">
        <v>7</v>
      </c>
      <c r="E22" s="142">
        <v>3</v>
      </c>
      <c r="F22" s="142">
        <v>76</v>
      </c>
      <c r="G22" s="142">
        <v>102</v>
      </c>
      <c r="J22" s="19"/>
      <c r="K22" s="19"/>
      <c r="L22" s="19"/>
      <c r="M22" s="19"/>
      <c r="N22" s="19"/>
      <c r="O22" s="19"/>
      <c r="P22" s="19"/>
      <c r="Q22" s="19"/>
      <c r="R22" s="19"/>
      <c r="S22" s="19"/>
      <c r="T22" s="19"/>
      <c r="U22" s="19"/>
      <c r="V22" s="19"/>
      <c r="W22" s="19"/>
      <c r="X22" s="19"/>
      <c r="Y22" s="19"/>
      <c r="Z22" s="19"/>
      <c r="AA22" s="19"/>
      <c r="AB22" s="19"/>
      <c r="AC22" s="19"/>
      <c r="AD22" s="19"/>
      <c r="AE22" s="19"/>
      <c r="AF22" s="315">
        <v>2010</v>
      </c>
      <c r="AG22" s="24">
        <v>17</v>
      </c>
      <c r="AH22" s="24">
        <v>14</v>
      </c>
      <c r="AI22" s="24">
        <v>5</v>
      </c>
    </row>
    <row r="23" spans="1:35" ht="12.75">
      <c r="A23" s="52" t="s">
        <v>1568</v>
      </c>
      <c r="J23" s="19"/>
      <c r="K23" s="19"/>
      <c r="L23" s="19"/>
      <c r="M23" s="19"/>
      <c r="N23" s="19"/>
      <c r="O23" s="19"/>
      <c r="P23" s="19"/>
      <c r="Q23" s="19"/>
      <c r="R23" s="19"/>
      <c r="S23" s="19"/>
      <c r="T23" s="19"/>
      <c r="U23" s="19"/>
      <c r="V23" s="19"/>
      <c r="W23" s="19"/>
      <c r="X23" s="19"/>
      <c r="Y23" s="19"/>
      <c r="Z23" s="19"/>
      <c r="AA23" s="19"/>
      <c r="AB23" s="19"/>
      <c r="AC23" s="19"/>
      <c r="AD23" s="19"/>
      <c r="AE23" s="19"/>
      <c r="AF23" s="524">
        <v>2011</v>
      </c>
      <c r="AG23" s="142">
        <v>26</v>
      </c>
      <c r="AH23" s="142">
        <v>7</v>
      </c>
      <c r="AI23" s="142">
        <v>3</v>
      </c>
    </row>
    <row r="24" spans="1:35" ht="12.75">
      <c r="A24" s="52"/>
      <c r="C24" t="s">
        <v>759</v>
      </c>
      <c r="J24" s="19"/>
      <c r="K24" s="19"/>
      <c r="L24" s="19"/>
      <c r="M24" s="19"/>
      <c r="N24" s="19"/>
      <c r="O24" s="19"/>
      <c r="P24" s="19"/>
      <c r="Q24" s="19"/>
      <c r="R24" s="19"/>
      <c r="S24" s="19"/>
      <c r="T24" s="19"/>
      <c r="U24" s="19"/>
      <c r="V24" s="19"/>
      <c r="W24" s="19"/>
      <c r="X24" s="19"/>
      <c r="Y24" s="19"/>
      <c r="Z24" s="19"/>
      <c r="AA24" s="19"/>
      <c r="AB24" s="19"/>
      <c r="AC24" s="19"/>
      <c r="AD24" s="19"/>
      <c r="AE24" s="19"/>
      <c r="AF24" s="524"/>
      <c r="AG24" s="37"/>
      <c r="AH24" s="37"/>
      <c r="AI24" s="52"/>
    </row>
    <row r="25" spans="1:32" ht="12.75">
      <c r="A25" s="52"/>
      <c r="C25" t="s">
        <v>760</v>
      </c>
      <c r="D25" t="s">
        <v>761</v>
      </c>
      <c r="E25" s="6" t="s">
        <v>764</v>
      </c>
      <c r="F25" t="s">
        <v>765</v>
      </c>
      <c r="J25" s="19"/>
      <c r="K25" s="19"/>
      <c r="L25" s="19"/>
      <c r="M25" s="19"/>
      <c r="N25" s="19"/>
      <c r="O25" s="19"/>
      <c r="P25" s="19"/>
      <c r="Q25" s="19"/>
      <c r="R25" s="19"/>
      <c r="S25" s="19"/>
      <c r="T25" s="19"/>
      <c r="U25" s="19"/>
      <c r="V25" s="19"/>
      <c r="W25" s="19"/>
      <c r="X25" s="19"/>
      <c r="Y25" s="19"/>
      <c r="Z25" s="19"/>
      <c r="AA25" s="19"/>
      <c r="AB25" s="19"/>
      <c r="AC25" s="19"/>
      <c r="AD25" s="19"/>
      <c r="AE25" s="19"/>
      <c r="AF25" s="19"/>
    </row>
    <row r="26" spans="1:32" ht="12.75">
      <c r="A26" s="52"/>
      <c r="C26" t="s">
        <v>762</v>
      </c>
      <c r="D26" t="s">
        <v>763</v>
      </c>
      <c r="E26" s="6" t="s">
        <v>766</v>
      </c>
      <c r="F26" t="s">
        <v>767</v>
      </c>
      <c r="J26" s="19"/>
      <c r="K26" s="19"/>
      <c r="L26" s="19"/>
      <c r="M26" s="19"/>
      <c r="N26" s="19"/>
      <c r="O26" s="19"/>
      <c r="P26" s="19"/>
      <c r="Q26" s="19"/>
      <c r="R26" s="19"/>
      <c r="S26" s="19"/>
      <c r="T26" s="19"/>
      <c r="U26" s="19"/>
      <c r="V26" s="19"/>
      <c r="W26" s="19"/>
      <c r="X26" s="19"/>
      <c r="Y26" s="19"/>
      <c r="Z26" s="19"/>
      <c r="AA26" s="19"/>
      <c r="AB26" s="19"/>
      <c r="AC26" s="19"/>
      <c r="AD26" s="19"/>
      <c r="AE26" s="19"/>
      <c r="AF26" s="19"/>
    </row>
    <row r="27" spans="1:32" ht="12.75">
      <c r="A27" s="468" t="s">
        <v>919</v>
      </c>
      <c r="J27" s="19"/>
      <c r="K27" s="19"/>
      <c r="L27" s="19"/>
      <c r="M27" s="19"/>
      <c r="N27" s="19"/>
      <c r="O27" s="19"/>
      <c r="P27" s="19"/>
      <c r="Q27" s="19"/>
      <c r="R27" s="19"/>
      <c r="S27" s="19"/>
      <c r="T27" s="19"/>
      <c r="U27" s="19"/>
      <c r="V27" s="19"/>
      <c r="W27" s="19"/>
      <c r="X27" s="19"/>
      <c r="Y27" s="19"/>
      <c r="Z27" s="19"/>
      <c r="AA27" s="19"/>
      <c r="AB27" s="19"/>
      <c r="AC27" s="19"/>
      <c r="AD27" s="19"/>
      <c r="AE27" s="19"/>
      <c r="AF27" s="19"/>
    </row>
    <row r="28" spans="1:32" ht="54" customHeight="1">
      <c r="A28" s="882" t="s">
        <v>920</v>
      </c>
      <c r="B28" s="882"/>
      <c r="C28" s="882"/>
      <c r="D28" s="882"/>
      <c r="E28" s="882"/>
      <c r="F28" s="882"/>
      <c r="G28" s="882"/>
      <c r="J28" s="19"/>
      <c r="K28" s="19"/>
      <c r="L28" s="19"/>
      <c r="M28" s="19"/>
      <c r="N28" s="19"/>
      <c r="O28" s="19"/>
      <c r="P28" s="19"/>
      <c r="Q28" s="19"/>
      <c r="R28" s="19"/>
      <c r="S28" s="19"/>
      <c r="T28" s="19"/>
      <c r="U28" s="19"/>
      <c r="V28" s="19"/>
      <c r="W28" s="19"/>
      <c r="X28" s="19"/>
      <c r="Y28" s="19"/>
      <c r="Z28" s="19"/>
      <c r="AA28" s="19"/>
      <c r="AB28" s="19"/>
      <c r="AC28" s="19"/>
      <c r="AD28" s="19"/>
      <c r="AE28" s="19"/>
      <c r="AF28" s="19"/>
    </row>
    <row r="29" spans="1:32" ht="68.25" customHeight="1">
      <c r="A29" s="882" t="s">
        <v>921</v>
      </c>
      <c r="B29" s="882"/>
      <c r="C29" s="882"/>
      <c r="D29" s="882"/>
      <c r="E29" s="882"/>
      <c r="F29" s="882"/>
      <c r="G29" s="882"/>
      <c r="J29" s="19"/>
      <c r="K29" s="19"/>
      <c r="L29" s="19"/>
      <c r="M29" s="19"/>
      <c r="N29" s="19"/>
      <c r="O29" s="19"/>
      <c r="P29" s="19"/>
      <c r="Q29" s="19"/>
      <c r="R29" s="19"/>
      <c r="S29" s="19"/>
      <c r="T29" s="19"/>
      <c r="U29" s="19"/>
      <c r="V29" s="19"/>
      <c r="W29" s="19"/>
      <c r="X29" s="19"/>
      <c r="Y29" s="19"/>
      <c r="Z29" s="19"/>
      <c r="AA29" s="19"/>
      <c r="AB29" s="19"/>
      <c r="AC29" s="19"/>
      <c r="AD29" s="19"/>
      <c r="AE29" s="19"/>
      <c r="AF29" s="19"/>
    </row>
    <row r="30" spans="1:32" ht="12.75">
      <c r="A30" s="52"/>
      <c r="J30" s="19"/>
      <c r="K30" s="19"/>
      <c r="L30" s="19"/>
      <c r="M30" s="19"/>
      <c r="N30" s="19"/>
      <c r="O30" s="19"/>
      <c r="P30" s="19"/>
      <c r="Q30" s="19"/>
      <c r="R30" s="19"/>
      <c r="S30" s="19"/>
      <c r="T30" s="19"/>
      <c r="U30" s="19"/>
      <c r="V30" s="19"/>
      <c r="W30" s="19"/>
      <c r="X30" s="19"/>
      <c r="Y30" s="19"/>
      <c r="Z30" s="19"/>
      <c r="AA30" s="19"/>
      <c r="AB30" s="19"/>
      <c r="AC30" s="19"/>
      <c r="AD30" s="19"/>
      <c r="AE30" s="19"/>
      <c r="AF30" s="19"/>
    </row>
    <row r="31" spans="1:32" ht="15.75">
      <c r="A31" s="884" t="s">
        <v>2</v>
      </c>
      <c r="B31" s="884"/>
      <c r="C31" s="884"/>
      <c r="D31" s="884"/>
      <c r="E31" s="884"/>
      <c r="F31" s="884"/>
      <c r="G31" s="884"/>
      <c r="J31" s="19"/>
      <c r="K31" s="19"/>
      <c r="L31" s="19"/>
      <c r="M31" s="19"/>
      <c r="N31" s="19"/>
      <c r="O31" s="19"/>
      <c r="P31" s="19"/>
      <c r="Q31" s="19"/>
      <c r="R31" s="19"/>
      <c r="S31" s="19"/>
      <c r="T31" s="19"/>
      <c r="U31" s="19"/>
      <c r="V31" s="19"/>
      <c r="W31" s="19"/>
      <c r="X31" s="19"/>
      <c r="Y31" s="19"/>
      <c r="Z31" s="19"/>
      <c r="AA31" s="19"/>
      <c r="AB31" s="19"/>
      <c r="AC31" s="19"/>
      <c r="AD31" s="19"/>
      <c r="AE31" s="19"/>
      <c r="AF31" s="19"/>
    </row>
    <row r="32" spans="1:32" ht="12.75">
      <c r="A32" s="52"/>
      <c r="J32" s="19"/>
      <c r="K32" s="19"/>
      <c r="L32" s="19"/>
      <c r="M32" s="19"/>
      <c r="N32" s="19"/>
      <c r="O32" s="19"/>
      <c r="P32" s="19"/>
      <c r="Q32" s="19"/>
      <c r="R32" s="19"/>
      <c r="S32" s="19"/>
      <c r="T32" s="19"/>
      <c r="U32" s="19"/>
      <c r="V32" s="19"/>
      <c r="W32" s="19"/>
      <c r="X32" s="19"/>
      <c r="Y32" s="19"/>
      <c r="Z32" s="19"/>
      <c r="AA32" s="19"/>
      <c r="AB32" s="19"/>
      <c r="AC32" s="19"/>
      <c r="AD32" s="19"/>
      <c r="AE32" s="19"/>
      <c r="AF32" s="19"/>
    </row>
    <row r="44" ht="12.75">
      <c r="I44">
        <f>8/81*100</f>
        <v>9.876543209876543</v>
      </c>
    </row>
    <row r="47" ht="12.75">
      <c r="L47" t="s">
        <v>201</v>
      </c>
    </row>
    <row r="62" ht="12.75">
      <c r="E62" s="150"/>
    </row>
  </sheetData>
  <sheetProtection/>
  <mergeCells count="11">
    <mergeCell ref="B5:B6"/>
    <mergeCell ref="A5:A6"/>
    <mergeCell ref="A28:G28"/>
    <mergeCell ref="A29:G29"/>
    <mergeCell ref="A2:G2"/>
    <mergeCell ref="A31:G31"/>
    <mergeCell ref="A3:G3"/>
    <mergeCell ref="F4:G4"/>
    <mergeCell ref="C5:E5"/>
    <mergeCell ref="F5:F6"/>
    <mergeCell ref="G5:G6"/>
  </mergeCells>
  <printOptions horizontalCentered="1"/>
  <pageMargins left="0.75" right="0.75" top="0.5" bottom="0.25" header="0.5" footer="0.25"/>
  <pageSetup horizontalDpi="600" verticalDpi="600" orientation="portrait" paperSize="9" scale="95" r:id="rId2"/>
  <headerFooter alignWithMargins="0">
    <oddFooter>&amp;C186</oddFooter>
  </headerFooter>
  <rowBreaks count="1" manualBreakCount="1">
    <brk id="63" max="6" man="1"/>
  </rowBreaks>
  <drawing r:id="rId1"/>
</worksheet>
</file>

<file path=xl/worksheets/sheet29.xml><?xml version="1.0" encoding="utf-8"?>
<worksheet xmlns="http://schemas.openxmlformats.org/spreadsheetml/2006/main" xmlns:r="http://schemas.openxmlformats.org/officeDocument/2006/relationships">
  <dimension ref="A1:J44"/>
  <sheetViews>
    <sheetView view="pageBreakPreview" zoomScaleSheetLayoutView="100" zoomScalePageLayoutView="0" workbookViewId="0" topLeftCell="A34">
      <selection activeCell="M44" sqref="M44"/>
    </sheetView>
  </sheetViews>
  <sheetFormatPr defaultColWidth="9.140625" defaultRowHeight="12.75"/>
  <cols>
    <col min="1" max="1" width="15.28125" style="0" customWidth="1"/>
    <col min="2" max="2" width="11.00390625" style="0" customWidth="1"/>
    <col min="4" max="4" width="10.28125" style="0" customWidth="1"/>
  </cols>
  <sheetData>
    <row r="1" spans="1:10" ht="15.75">
      <c r="A1" s="901" t="s">
        <v>1219</v>
      </c>
      <c r="B1" s="901"/>
      <c r="C1" s="901"/>
      <c r="D1" s="901"/>
      <c r="E1" s="901"/>
      <c r="F1" s="901"/>
      <c r="G1" s="901"/>
      <c r="H1" s="901"/>
      <c r="I1" s="901"/>
      <c r="J1" s="60"/>
    </row>
    <row r="2" spans="1:10" ht="10.5" customHeight="1">
      <c r="A2" s="596"/>
      <c r="B2" s="60"/>
      <c r="C2" s="60"/>
      <c r="D2" s="60"/>
      <c r="E2" s="60"/>
      <c r="F2" s="60"/>
      <c r="G2" s="60"/>
      <c r="H2" s="60"/>
      <c r="I2" s="60"/>
      <c r="J2" s="60"/>
    </row>
    <row r="3" spans="1:10" ht="15.75">
      <c r="A3" s="901" t="s">
        <v>1220</v>
      </c>
      <c r="B3" s="901"/>
      <c r="C3" s="901"/>
      <c r="D3" s="901"/>
      <c r="E3" s="901"/>
      <c r="F3" s="901"/>
      <c r="G3" s="901"/>
      <c r="H3" s="901"/>
      <c r="I3" s="901"/>
      <c r="J3" s="595"/>
    </row>
    <row r="4" spans="1:10" ht="5.25" customHeight="1">
      <c r="A4" s="60"/>
      <c r="B4" s="60"/>
      <c r="C4" s="60"/>
      <c r="D4" s="60"/>
      <c r="E4" s="60"/>
      <c r="F4" s="60"/>
      <c r="G4" s="60"/>
      <c r="H4" s="60"/>
      <c r="I4" s="60"/>
      <c r="J4" s="60"/>
    </row>
    <row r="5" spans="1:10" ht="25.5" customHeight="1">
      <c r="A5" s="902" t="s">
        <v>1221</v>
      </c>
      <c r="B5" s="902"/>
      <c r="C5" s="902"/>
      <c r="D5" s="902"/>
      <c r="E5" s="902"/>
      <c r="F5" s="902"/>
      <c r="G5" s="902"/>
      <c r="H5" s="902"/>
      <c r="I5" s="60"/>
      <c r="J5" s="60"/>
    </row>
    <row r="6" spans="1:10" ht="12.75" hidden="1">
      <c r="A6" s="902"/>
      <c r="B6" s="902"/>
      <c r="C6" s="902"/>
      <c r="D6" s="902"/>
      <c r="E6" s="902"/>
      <c r="F6" s="902"/>
      <c r="G6" s="902"/>
      <c r="H6" s="902"/>
      <c r="I6" s="60"/>
      <c r="J6" s="60"/>
    </row>
    <row r="7" spans="1:10" ht="112.5" customHeight="1">
      <c r="A7" s="725" t="s">
        <v>1222</v>
      </c>
      <c r="B7" s="725"/>
      <c r="C7" s="725"/>
      <c r="D7" s="725"/>
      <c r="E7" s="725"/>
      <c r="F7" s="725"/>
      <c r="G7" s="725"/>
      <c r="H7" s="725"/>
      <c r="I7" s="725"/>
      <c r="J7" s="725"/>
    </row>
    <row r="8" spans="1:10" ht="12.75">
      <c r="A8" s="60"/>
      <c r="B8" s="60"/>
      <c r="C8" s="60"/>
      <c r="D8" s="60"/>
      <c r="E8" s="60"/>
      <c r="F8" s="60"/>
      <c r="G8" s="60"/>
      <c r="H8" s="60"/>
      <c r="I8" s="60"/>
      <c r="J8" s="60"/>
    </row>
    <row r="9" spans="1:10" ht="96.75" customHeight="1">
      <c r="A9" s="725" t="s">
        <v>1223</v>
      </c>
      <c r="B9" s="725"/>
      <c r="C9" s="725"/>
      <c r="D9" s="725"/>
      <c r="E9" s="725"/>
      <c r="F9" s="725"/>
      <c r="G9" s="725"/>
      <c r="H9" s="725"/>
      <c r="I9" s="725"/>
      <c r="J9" s="725"/>
    </row>
    <row r="10" spans="1:10" ht="15.75">
      <c r="A10" s="597"/>
      <c r="B10" s="60"/>
      <c r="C10" s="60"/>
      <c r="D10" s="60"/>
      <c r="E10" s="60"/>
      <c r="F10" s="60"/>
      <c r="G10" s="60"/>
      <c r="H10" s="60"/>
      <c r="I10" s="60"/>
      <c r="J10" s="60"/>
    </row>
    <row r="11" spans="1:10" ht="18" customHeight="1">
      <c r="A11" s="903" t="s">
        <v>1224</v>
      </c>
      <c r="B11" s="903"/>
      <c r="C11" s="903"/>
      <c r="D11" s="903"/>
      <c r="E11" s="903"/>
      <c r="F11" s="903"/>
      <c r="G11" s="903"/>
      <c r="H11" s="903"/>
      <c r="I11" s="903"/>
      <c r="J11" s="903"/>
    </row>
    <row r="12" spans="1:10" ht="15.75">
      <c r="A12" s="892" t="s">
        <v>1225</v>
      </c>
      <c r="B12" s="893"/>
      <c r="C12" s="893"/>
      <c r="D12" s="893"/>
      <c r="E12" s="893"/>
      <c r="F12" s="893"/>
      <c r="G12" s="893"/>
      <c r="H12" s="893"/>
      <c r="I12" s="893"/>
      <c r="J12" s="894"/>
    </row>
    <row r="13" spans="1:10" ht="15.75">
      <c r="A13" s="895" t="s">
        <v>652</v>
      </c>
      <c r="B13" s="896"/>
      <c r="C13" s="896"/>
      <c r="D13" s="896"/>
      <c r="E13" s="896"/>
      <c r="F13" s="896"/>
      <c r="G13" s="896"/>
      <c r="H13" s="896"/>
      <c r="I13" s="896"/>
      <c r="J13" s="897"/>
    </row>
    <row r="14" spans="1:10" ht="15.75">
      <c r="A14" s="887" t="s">
        <v>1147</v>
      </c>
      <c r="B14" s="887" t="s">
        <v>1148</v>
      </c>
      <c r="C14" s="887"/>
      <c r="D14" s="887"/>
      <c r="E14" s="887"/>
      <c r="F14" s="887"/>
      <c r="G14" s="887"/>
      <c r="H14" s="887"/>
      <c r="I14" s="887"/>
      <c r="J14" s="887"/>
    </row>
    <row r="15" spans="1:10" ht="33.75" customHeight="1">
      <c r="A15" s="887"/>
      <c r="B15" s="889" t="s">
        <v>1149</v>
      </c>
      <c r="C15" s="889"/>
      <c r="D15" s="889"/>
      <c r="E15" s="887" t="s">
        <v>1150</v>
      </c>
      <c r="F15" s="887"/>
      <c r="G15" s="887"/>
      <c r="H15" s="887"/>
      <c r="I15" s="887"/>
      <c r="J15" s="887"/>
    </row>
    <row r="16" spans="1:10" ht="15.75">
      <c r="A16" s="887"/>
      <c r="B16" s="887">
        <v>2010</v>
      </c>
      <c r="C16" s="887">
        <v>2025</v>
      </c>
      <c r="D16" s="887">
        <v>2050</v>
      </c>
      <c r="E16" s="887">
        <v>2010</v>
      </c>
      <c r="F16" s="887"/>
      <c r="G16" s="887">
        <v>2025</v>
      </c>
      <c r="H16" s="887"/>
      <c r="I16" s="887">
        <v>2050</v>
      </c>
      <c r="J16" s="887"/>
    </row>
    <row r="17" spans="1:10" ht="15.75">
      <c r="A17" s="887"/>
      <c r="B17" s="887"/>
      <c r="C17" s="887"/>
      <c r="D17" s="887"/>
      <c r="E17" s="600" t="s">
        <v>216</v>
      </c>
      <c r="F17" s="600" t="s">
        <v>215</v>
      </c>
      <c r="G17" s="600" t="s">
        <v>216</v>
      </c>
      <c r="H17" s="600" t="s">
        <v>215</v>
      </c>
      <c r="I17" s="600" t="s">
        <v>216</v>
      </c>
      <c r="J17" s="600" t="s">
        <v>215</v>
      </c>
    </row>
    <row r="18" spans="1:10" ht="15.75">
      <c r="A18" s="601" t="s">
        <v>704</v>
      </c>
      <c r="B18" s="602">
        <v>688</v>
      </c>
      <c r="C18" s="602">
        <v>910</v>
      </c>
      <c r="D18" s="602">
        <v>1072</v>
      </c>
      <c r="E18" s="602">
        <v>543</v>
      </c>
      <c r="F18" s="602">
        <v>557</v>
      </c>
      <c r="G18" s="602">
        <v>561</v>
      </c>
      <c r="H18" s="602">
        <v>611</v>
      </c>
      <c r="I18" s="602">
        <v>628</v>
      </c>
      <c r="J18" s="602">
        <v>807</v>
      </c>
    </row>
    <row r="19" spans="1:10" ht="15.75">
      <c r="A19" s="601" t="s">
        <v>654</v>
      </c>
      <c r="B19" s="602">
        <v>56</v>
      </c>
      <c r="C19" s="602">
        <v>73</v>
      </c>
      <c r="D19" s="602">
        <v>102</v>
      </c>
      <c r="E19" s="602">
        <v>42</v>
      </c>
      <c r="F19" s="602">
        <v>43</v>
      </c>
      <c r="G19" s="602">
        <v>55</v>
      </c>
      <c r="H19" s="602">
        <v>62</v>
      </c>
      <c r="I19" s="602">
        <v>90</v>
      </c>
      <c r="J19" s="602">
        <v>111</v>
      </c>
    </row>
    <row r="20" spans="1:10" ht="15.75">
      <c r="A20" s="601" t="s">
        <v>653</v>
      </c>
      <c r="B20" s="602">
        <v>12</v>
      </c>
      <c r="C20" s="602">
        <v>23</v>
      </c>
      <c r="D20" s="602">
        <v>63</v>
      </c>
      <c r="E20" s="602">
        <v>37</v>
      </c>
      <c r="F20" s="602">
        <v>37</v>
      </c>
      <c r="G20" s="602">
        <v>67</v>
      </c>
      <c r="H20" s="602">
        <v>67</v>
      </c>
      <c r="I20" s="602">
        <v>81</v>
      </c>
      <c r="J20" s="602">
        <v>81</v>
      </c>
    </row>
    <row r="21" spans="1:10" ht="15.75">
      <c r="A21" s="601" t="s">
        <v>1145</v>
      </c>
      <c r="B21" s="602">
        <v>5</v>
      </c>
      <c r="C21" s="602">
        <v>15</v>
      </c>
      <c r="D21" s="602">
        <v>130</v>
      </c>
      <c r="E21" s="602">
        <v>18</v>
      </c>
      <c r="F21" s="602">
        <v>19</v>
      </c>
      <c r="G21" s="602">
        <v>31</v>
      </c>
      <c r="H21" s="602">
        <v>33</v>
      </c>
      <c r="I21" s="602">
        <v>63</v>
      </c>
      <c r="J21" s="602">
        <v>70</v>
      </c>
    </row>
    <row r="22" spans="1:10" ht="15.75">
      <c r="A22" s="603" t="s">
        <v>1146</v>
      </c>
      <c r="B22" s="600">
        <v>52</v>
      </c>
      <c r="C22" s="602">
        <v>72</v>
      </c>
      <c r="D22" s="602">
        <v>80</v>
      </c>
      <c r="E22" s="602">
        <v>54</v>
      </c>
      <c r="F22" s="602">
        <v>54</v>
      </c>
      <c r="G22" s="602">
        <v>70</v>
      </c>
      <c r="H22" s="602">
        <v>70</v>
      </c>
      <c r="I22" s="602">
        <v>111</v>
      </c>
      <c r="J22" s="602">
        <v>111</v>
      </c>
    </row>
    <row r="23" spans="1:10" ht="15.75">
      <c r="A23" s="603" t="s">
        <v>647</v>
      </c>
      <c r="B23" s="600">
        <v>813</v>
      </c>
      <c r="C23" s="600">
        <v>1093</v>
      </c>
      <c r="D23" s="600">
        <v>1447</v>
      </c>
      <c r="E23" s="600">
        <v>694</v>
      </c>
      <c r="F23" s="600">
        <v>710</v>
      </c>
      <c r="G23" s="600">
        <v>784</v>
      </c>
      <c r="H23" s="600">
        <v>843</v>
      </c>
      <c r="I23" s="600">
        <v>973</v>
      </c>
      <c r="J23" s="600">
        <v>1180</v>
      </c>
    </row>
    <row r="24" spans="1:10" ht="15.75">
      <c r="A24" s="906" t="s">
        <v>1158</v>
      </c>
      <c r="B24" s="891"/>
      <c r="C24" s="891"/>
      <c r="D24" s="891"/>
      <c r="E24" s="891"/>
      <c r="F24" s="891"/>
      <c r="G24" s="891"/>
      <c r="H24" s="891"/>
      <c r="I24" s="891"/>
      <c r="J24" s="907"/>
    </row>
    <row r="25" spans="1:10" ht="30.75" customHeight="1">
      <c r="A25" s="898" t="s">
        <v>1159</v>
      </c>
      <c r="B25" s="899"/>
      <c r="C25" s="899"/>
      <c r="D25" s="899"/>
      <c r="E25" s="899"/>
      <c r="F25" s="899"/>
      <c r="G25" s="899"/>
      <c r="H25" s="899"/>
      <c r="I25" s="899"/>
      <c r="J25" s="900"/>
    </row>
    <row r="26" spans="1:10" ht="15.75">
      <c r="A26" s="906" t="s">
        <v>1160</v>
      </c>
      <c r="B26" s="891"/>
      <c r="C26" s="891"/>
      <c r="D26" s="891"/>
      <c r="E26" s="891"/>
      <c r="F26" s="891"/>
      <c r="G26" s="891"/>
      <c r="H26" s="891"/>
      <c r="I26" s="891"/>
      <c r="J26" s="907"/>
    </row>
    <row r="27" spans="1:10" ht="16.5" thickBot="1">
      <c r="A27" s="908" t="s">
        <v>1161</v>
      </c>
      <c r="B27" s="909"/>
      <c r="C27" s="909"/>
      <c r="D27" s="909"/>
      <c r="E27" s="909"/>
      <c r="F27" s="909"/>
      <c r="G27" s="909"/>
      <c r="H27" s="909"/>
      <c r="I27" s="909"/>
      <c r="J27" s="910"/>
    </row>
    <row r="28" spans="1:10" ht="15.75">
      <c r="A28" s="597"/>
      <c r="B28" s="60"/>
      <c r="C28" s="60"/>
      <c r="D28" s="60"/>
      <c r="E28" s="60"/>
      <c r="F28" s="60"/>
      <c r="G28" s="60"/>
      <c r="H28" s="60"/>
      <c r="I28" s="60"/>
      <c r="J28" s="60"/>
    </row>
    <row r="29" spans="1:10" ht="49.5" customHeight="1">
      <c r="A29" s="725" t="s">
        <v>1226</v>
      </c>
      <c r="B29" s="725"/>
      <c r="C29" s="725"/>
      <c r="D29" s="725"/>
      <c r="E29" s="725"/>
      <c r="F29" s="725"/>
      <c r="G29" s="725"/>
      <c r="H29" s="725"/>
      <c r="I29" s="725"/>
      <c r="J29" s="725"/>
    </row>
    <row r="30" spans="1:10" ht="15.75">
      <c r="A30" s="599"/>
      <c r="B30" s="60"/>
      <c r="C30" s="60"/>
      <c r="D30" s="60"/>
      <c r="E30" s="60"/>
      <c r="F30" s="60"/>
      <c r="G30" s="60"/>
      <c r="H30" s="60"/>
      <c r="I30" s="60"/>
      <c r="J30" s="60"/>
    </row>
    <row r="31" spans="1:10" ht="31.5" customHeight="1">
      <c r="A31" s="888" t="s">
        <v>1227</v>
      </c>
      <c r="B31" s="888"/>
      <c r="C31" s="888"/>
      <c r="D31" s="888"/>
      <c r="E31" s="888"/>
      <c r="F31" s="888"/>
      <c r="G31" s="888"/>
      <c r="H31" s="888"/>
      <c r="I31" s="888"/>
      <c r="J31" s="888"/>
    </row>
    <row r="32" spans="1:10" ht="32.25" customHeight="1">
      <c r="A32" s="600" t="s">
        <v>1228</v>
      </c>
      <c r="B32" s="887" t="s">
        <v>1229</v>
      </c>
      <c r="C32" s="887"/>
      <c r="D32" s="887"/>
      <c r="E32" s="887"/>
      <c r="F32" s="887"/>
      <c r="G32" s="887"/>
      <c r="H32" s="889" t="s">
        <v>1230</v>
      </c>
      <c r="I32" s="889"/>
      <c r="J32" s="60"/>
    </row>
    <row r="33" spans="1:10" ht="15.75">
      <c r="A33" s="606">
        <v>1</v>
      </c>
      <c r="B33" s="904" t="s">
        <v>1231</v>
      </c>
      <c r="C33" s="904"/>
      <c r="D33" s="904"/>
      <c r="E33" s="904"/>
      <c r="F33" s="904"/>
      <c r="G33" s="905"/>
      <c r="H33" s="890" t="s">
        <v>1232</v>
      </c>
      <c r="I33" s="890"/>
      <c r="J33" s="60"/>
    </row>
    <row r="34" spans="1:10" ht="15.75">
      <c r="A34" s="604">
        <v>2</v>
      </c>
      <c r="B34" s="885" t="s">
        <v>1233</v>
      </c>
      <c r="C34" s="885"/>
      <c r="D34" s="885"/>
      <c r="E34" s="885"/>
      <c r="F34" s="885"/>
      <c r="G34" s="886"/>
      <c r="H34" s="890" t="s">
        <v>1234</v>
      </c>
      <c r="I34" s="890"/>
      <c r="J34" s="60"/>
    </row>
    <row r="35" spans="1:10" ht="15.75">
      <c r="A35" s="604">
        <v>3</v>
      </c>
      <c r="B35" s="885" t="s">
        <v>1235</v>
      </c>
      <c r="C35" s="885"/>
      <c r="D35" s="885"/>
      <c r="E35" s="885"/>
      <c r="F35" s="885"/>
      <c r="G35" s="886"/>
      <c r="H35" s="890" t="s">
        <v>1236</v>
      </c>
      <c r="I35" s="890"/>
      <c r="J35" s="60"/>
    </row>
    <row r="36" spans="1:10" ht="15.75">
      <c r="A36" s="606"/>
      <c r="B36" s="885" t="s">
        <v>1237</v>
      </c>
      <c r="C36" s="885"/>
      <c r="D36" s="885"/>
      <c r="E36" s="885"/>
      <c r="F36" s="885"/>
      <c r="G36" s="886"/>
      <c r="H36" s="890" t="s">
        <v>1238</v>
      </c>
      <c r="I36" s="890"/>
      <c r="J36" s="60"/>
    </row>
    <row r="37" spans="1:10" ht="15.75">
      <c r="A37" s="604">
        <v>4</v>
      </c>
      <c r="B37" s="885" t="s">
        <v>1239</v>
      </c>
      <c r="C37" s="885"/>
      <c r="D37" s="885"/>
      <c r="E37" s="885"/>
      <c r="F37" s="885"/>
      <c r="G37" s="886"/>
      <c r="H37" s="890" t="s">
        <v>1240</v>
      </c>
      <c r="I37" s="890"/>
      <c r="J37" s="60"/>
    </row>
    <row r="38" spans="1:10" ht="15.75">
      <c r="A38" s="605"/>
      <c r="B38" s="885" t="s">
        <v>1241</v>
      </c>
      <c r="C38" s="885"/>
      <c r="D38" s="885"/>
      <c r="E38" s="885"/>
      <c r="F38" s="885"/>
      <c r="G38" s="886"/>
      <c r="H38" s="890" t="s">
        <v>1242</v>
      </c>
      <c r="I38" s="890"/>
      <c r="J38" s="60"/>
    </row>
    <row r="39" spans="1:10" ht="15.75">
      <c r="A39" s="606"/>
      <c r="B39" s="885" t="s">
        <v>1243</v>
      </c>
      <c r="C39" s="885"/>
      <c r="D39" s="885"/>
      <c r="E39" s="885"/>
      <c r="F39" s="885"/>
      <c r="G39" s="886"/>
      <c r="H39" s="890" t="s">
        <v>1244</v>
      </c>
      <c r="I39" s="890"/>
      <c r="J39" s="60"/>
    </row>
    <row r="40" spans="1:10" ht="15.75">
      <c r="A40" s="891" t="s">
        <v>2323</v>
      </c>
      <c r="B40" s="891"/>
      <c r="C40" s="891"/>
      <c r="D40" s="891"/>
      <c r="E40" s="60"/>
      <c r="F40" s="60"/>
      <c r="G40" s="60"/>
      <c r="H40" s="60"/>
      <c r="I40" s="60"/>
      <c r="J40" s="60"/>
    </row>
    <row r="41" spans="1:10" ht="15.75">
      <c r="A41" s="599"/>
      <c r="B41" s="60"/>
      <c r="C41" s="60"/>
      <c r="D41" s="60"/>
      <c r="E41" s="60"/>
      <c r="F41" s="60"/>
      <c r="G41" s="60"/>
      <c r="H41" s="60"/>
      <c r="I41" s="60"/>
      <c r="J41" s="60"/>
    </row>
    <row r="42" spans="1:10" ht="24" customHeight="1">
      <c r="A42" s="818" t="s">
        <v>1245</v>
      </c>
      <c r="B42" s="818"/>
      <c r="C42" s="818"/>
      <c r="D42" s="818"/>
      <c r="E42" s="818"/>
      <c r="F42" s="818"/>
      <c r="G42" s="818"/>
      <c r="H42" s="818"/>
      <c r="I42" s="818"/>
      <c r="J42" s="60"/>
    </row>
    <row r="43" spans="1:10" ht="1.5" customHeight="1">
      <c r="A43" s="60"/>
      <c r="B43" s="60"/>
      <c r="C43" s="60"/>
      <c r="D43" s="60"/>
      <c r="E43" s="60"/>
      <c r="F43" s="60"/>
      <c r="G43" s="60"/>
      <c r="H43" s="60"/>
      <c r="I43" s="60"/>
      <c r="J43" s="60"/>
    </row>
    <row r="44" spans="1:10" ht="120" customHeight="1">
      <c r="A44" s="725" t="s">
        <v>791</v>
      </c>
      <c r="B44" s="725"/>
      <c r="C44" s="725"/>
      <c r="D44" s="725"/>
      <c r="E44" s="725"/>
      <c r="F44" s="725"/>
      <c r="G44" s="725"/>
      <c r="H44" s="725"/>
      <c r="I44" s="725"/>
      <c r="J44" s="60"/>
    </row>
  </sheetData>
  <sheetProtection/>
  <mergeCells count="43">
    <mergeCell ref="A44:I44"/>
    <mergeCell ref="A11:J11"/>
    <mergeCell ref="H39:I39"/>
    <mergeCell ref="B33:G33"/>
    <mergeCell ref="B34:G34"/>
    <mergeCell ref="I16:J16"/>
    <mergeCell ref="A24:J24"/>
    <mergeCell ref="B32:G32"/>
    <mergeCell ref="A26:J26"/>
    <mergeCell ref="A27:J27"/>
    <mergeCell ref="A9:J9"/>
    <mergeCell ref="A1:I1"/>
    <mergeCell ref="A3:I3"/>
    <mergeCell ref="A5:H6"/>
    <mergeCell ref="A14:A17"/>
    <mergeCell ref="A7:J7"/>
    <mergeCell ref="A29:J29"/>
    <mergeCell ref="B15:D15"/>
    <mergeCell ref="A12:J12"/>
    <mergeCell ref="A13:J13"/>
    <mergeCell ref="B14:J14"/>
    <mergeCell ref="G16:H16"/>
    <mergeCell ref="A25:J25"/>
    <mergeCell ref="A42:I42"/>
    <mergeCell ref="H32:I32"/>
    <mergeCell ref="H33:I33"/>
    <mergeCell ref="H34:I34"/>
    <mergeCell ref="H35:I35"/>
    <mergeCell ref="H36:I36"/>
    <mergeCell ref="H37:I37"/>
    <mergeCell ref="H38:I38"/>
    <mergeCell ref="A40:D40"/>
    <mergeCell ref="B37:G37"/>
    <mergeCell ref="B38:G38"/>
    <mergeCell ref="B39:G39"/>
    <mergeCell ref="E15:J15"/>
    <mergeCell ref="A31:J31"/>
    <mergeCell ref="E16:F16"/>
    <mergeCell ref="B16:B17"/>
    <mergeCell ref="C16:C17"/>
    <mergeCell ref="D16:D17"/>
    <mergeCell ref="B35:G35"/>
    <mergeCell ref="B36:G36"/>
  </mergeCells>
  <printOptions/>
  <pageMargins left="0.75" right="0.75" top="1" bottom="1" header="0.5" footer="0.5"/>
  <pageSetup horizontalDpi="600" verticalDpi="600" orientation="portrait" scale="90" r:id="rId1"/>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Q55"/>
  <sheetViews>
    <sheetView view="pageBreakPreview" zoomScaleNormal="85" zoomScaleSheetLayoutView="100" zoomScalePageLayoutView="0" workbookViewId="0" topLeftCell="A20">
      <selection activeCell="A24" sqref="A24:D24"/>
    </sheetView>
  </sheetViews>
  <sheetFormatPr defaultColWidth="9.140625" defaultRowHeight="12.75"/>
  <cols>
    <col min="1" max="1" width="7.28125" style="0" customWidth="1"/>
    <col min="2" max="2" width="22.57421875" style="0" customWidth="1"/>
    <col min="3" max="3" width="78.00390625" style="224" customWidth="1"/>
    <col min="4" max="4" width="9.8515625" style="6" customWidth="1"/>
    <col min="8" max="8" width="55.7109375" style="0" customWidth="1"/>
  </cols>
  <sheetData>
    <row r="1" spans="1:4" ht="15">
      <c r="A1" s="714" t="s">
        <v>895</v>
      </c>
      <c r="B1" s="714"/>
      <c r="C1" s="714"/>
      <c r="D1" s="714"/>
    </row>
    <row r="3" spans="1:4" s="16" customFormat="1" ht="44.25" customHeight="1">
      <c r="A3" s="47" t="s">
        <v>1581</v>
      </c>
      <c r="B3" s="47" t="s">
        <v>247</v>
      </c>
      <c r="C3" s="47" t="s">
        <v>519</v>
      </c>
      <c r="D3" s="47" t="s">
        <v>1060</v>
      </c>
    </row>
    <row r="4" spans="1:4" ht="13.5" customHeight="1">
      <c r="A4" s="133">
        <v>1</v>
      </c>
      <c r="B4" s="47">
        <v>2</v>
      </c>
      <c r="C4" s="47">
        <v>3</v>
      </c>
      <c r="D4" s="153">
        <v>4</v>
      </c>
    </row>
    <row r="5" spans="1:4" ht="13.5" customHeight="1">
      <c r="A5" s="23"/>
      <c r="B5" s="174"/>
      <c r="C5" s="225"/>
      <c r="D5" s="172"/>
    </row>
    <row r="6" spans="1:4" ht="21" customHeight="1">
      <c r="A6" s="31">
        <v>1</v>
      </c>
      <c r="B6" s="123" t="s">
        <v>1075</v>
      </c>
      <c r="C6" s="293" t="s">
        <v>441</v>
      </c>
      <c r="D6" s="164">
        <v>6</v>
      </c>
    </row>
    <row r="7" spans="1:4" ht="24" customHeight="1">
      <c r="A7" s="31"/>
      <c r="B7" s="123" t="s">
        <v>1076</v>
      </c>
      <c r="C7" s="293"/>
      <c r="D7" s="164"/>
    </row>
    <row r="8" spans="1:4" ht="22.5" customHeight="1">
      <c r="A8" s="169">
        <v>2</v>
      </c>
      <c r="B8" s="538" t="e">
        <f>+\</f>
        <v>#NAME?</v>
      </c>
      <c r="C8" s="561"/>
      <c r="D8" s="253"/>
    </row>
    <row r="9" spans="1:4" ht="22.5" customHeight="1">
      <c r="A9" s="125"/>
      <c r="B9" s="469" t="s">
        <v>1077</v>
      </c>
      <c r="C9" s="562" t="s">
        <v>1078</v>
      </c>
      <c r="D9" s="232">
        <v>25</v>
      </c>
    </row>
    <row r="10" spans="1:4" ht="75.75" customHeight="1">
      <c r="A10" s="68">
        <v>3</v>
      </c>
      <c r="B10" s="519" t="s">
        <v>1079</v>
      </c>
      <c r="C10" s="554" t="s">
        <v>1080</v>
      </c>
      <c r="D10" s="125">
        <v>68</v>
      </c>
    </row>
    <row r="11" spans="1:4" ht="36" customHeight="1">
      <c r="A11" s="126">
        <v>4</v>
      </c>
      <c r="B11" s="45" t="s">
        <v>1081</v>
      </c>
      <c r="C11" s="224" t="s">
        <v>1082</v>
      </c>
      <c r="D11" s="127">
        <v>36</v>
      </c>
    </row>
    <row r="12" spans="1:4" ht="144" customHeight="1">
      <c r="A12" s="68">
        <v>5</v>
      </c>
      <c r="B12" s="45" t="s">
        <v>1083</v>
      </c>
      <c r="C12" s="555" t="s">
        <v>1084</v>
      </c>
      <c r="D12" s="125">
        <v>233</v>
      </c>
    </row>
    <row r="13" spans="1:4" ht="42.75" customHeight="1">
      <c r="A13" s="126">
        <v>6</v>
      </c>
      <c r="B13" s="45" t="s">
        <v>1085</v>
      </c>
      <c r="C13" s="165" t="s">
        <v>1086</v>
      </c>
      <c r="D13" s="126">
        <v>83</v>
      </c>
    </row>
    <row r="14" spans="1:4" ht="36.75" customHeight="1">
      <c r="A14" s="68">
        <v>7</v>
      </c>
      <c r="B14" s="45" t="s">
        <v>1583</v>
      </c>
      <c r="C14" s="165" t="s">
        <v>1087</v>
      </c>
      <c r="D14" s="126">
        <v>72</v>
      </c>
    </row>
    <row r="15" spans="1:4" ht="53.25" customHeight="1">
      <c r="A15" s="126">
        <v>8</v>
      </c>
      <c r="B15" s="82" t="s">
        <v>1088</v>
      </c>
      <c r="C15" s="165" t="s">
        <v>1089</v>
      </c>
      <c r="D15" s="126">
        <v>93</v>
      </c>
    </row>
    <row r="16" spans="1:4" ht="24.75" customHeight="1">
      <c r="A16" s="68">
        <v>9</v>
      </c>
      <c r="B16" s="82" t="s">
        <v>1090</v>
      </c>
      <c r="C16" s="165" t="s">
        <v>1091</v>
      </c>
      <c r="D16" s="126">
        <v>15</v>
      </c>
    </row>
    <row r="17" spans="1:4" ht="33" customHeight="1">
      <c r="A17" s="126">
        <v>10</v>
      </c>
      <c r="B17" s="82" t="s">
        <v>1092</v>
      </c>
      <c r="C17" s="165" t="s">
        <v>1093</v>
      </c>
      <c r="D17" s="126">
        <v>48</v>
      </c>
    </row>
    <row r="18" spans="1:4" ht="27" customHeight="1">
      <c r="A18" s="68">
        <v>11</v>
      </c>
      <c r="B18" s="82" t="s">
        <v>1094</v>
      </c>
      <c r="C18" s="165" t="s">
        <v>521</v>
      </c>
      <c r="D18" s="126">
        <v>25</v>
      </c>
    </row>
    <row r="19" spans="1:4" ht="22.5" customHeight="1">
      <c r="A19" s="126">
        <v>12</v>
      </c>
      <c r="B19" s="82" t="s">
        <v>522</v>
      </c>
      <c r="C19" s="226" t="s">
        <v>1389</v>
      </c>
      <c r="D19" s="126">
        <v>5</v>
      </c>
    </row>
    <row r="20" spans="1:4" ht="21" customHeight="1">
      <c r="A20" s="68">
        <v>13</v>
      </c>
      <c r="B20" s="82" t="s">
        <v>523</v>
      </c>
      <c r="C20" s="165" t="s">
        <v>1037</v>
      </c>
      <c r="D20" s="126">
        <v>12</v>
      </c>
    </row>
    <row r="21" spans="1:4" ht="26.25" customHeight="1">
      <c r="A21" s="126">
        <v>14</v>
      </c>
      <c r="B21" s="82" t="s">
        <v>524</v>
      </c>
      <c r="C21" s="556" t="s">
        <v>525</v>
      </c>
      <c r="D21" s="126">
        <v>13</v>
      </c>
    </row>
    <row r="22" spans="1:4" ht="24" customHeight="1">
      <c r="A22" s="126">
        <v>15</v>
      </c>
      <c r="B22" s="82" t="s">
        <v>526</v>
      </c>
      <c r="C22" s="165" t="s">
        <v>1038</v>
      </c>
      <c r="D22" s="126">
        <v>30</v>
      </c>
    </row>
    <row r="23" spans="1:4" ht="24" customHeight="1">
      <c r="A23" s="90"/>
      <c r="B23" s="323"/>
      <c r="C23" s="324">
        <v>218</v>
      </c>
      <c r="D23" s="90"/>
    </row>
    <row r="24" spans="1:4" ht="15">
      <c r="A24" s="714" t="s">
        <v>896</v>
      </c>
      <c r="B24" s="714"/>
      <c r="C24" s="714"/>
      <c r="D24" s="714"/>
    </row>
    <row r="26" spans="1:4" s="16" customFormat="1" ht="44.25" customHeight="1">
      <c r="A26" s="47" t="s">
        <v>1581</v>
      </c>
      <c r="B26" s="47" t="s">
        <v>247</v>
      </c>
      <c r="C26" s="47" t="s">
        <v>519</v>
      </c>
      <c r="D26" s="47" t="s">
        <v>1060</v>
      </c>
    </row>
    <row r="27" spans="1:4" ht="13.5" customHeight="1">
      <c r="A27" s="81">
        <v>1</v>
      </c>
      <c r="B27" s="117">
        <v>2</v>
      </c>
      <c r="C27" s="117">
        <v>3</v>
      </c>
      <c r="D27" s="223">
        <v>4</v>
      </c>
    </row>
    <row r="28" spans="1:4" ht="13.5" customHeight="1">
      <c r="A28" s="197"/>
      <c r="B28" s="148"/>
      <c r="C28" s="151"/>
      <c r="D28" s="230"/>
    </row>
    <row r="29" spans="1:8" ht="157.5" customHeight="1">
      <c r="A29" s="31">
        <v>16</v>
      </c>
      <c r="B29" s="563" t="s">
        <v>1039</v>
      </c>
      <c r="C29" s="560" t="s">
        <v>9</v>
      </c>
      <c r="D29" s="169">
        <v>216</v>
      </c>
      <c r="H29" s="558"/>
    </row>
    <row r="30" spans="1:8" ht="85.5" customHeight="1">
      <c r="A30" s="231"/>
      <c r="B30" s="564"/>
      <c r="C30" s="557" t="s">
        <v>10</v>
      </c>
      <c r="D30" s="125"/>
      <c r="H30" s="558"/>
    </row>
    <row r="31" spans="1:4" ht="169.5" customHeight="1">
      <c r="A31" s="559">
        <v>17</v>
      </c>
      <c r="B31" s="565" t="s">
        <v>912</v>
      </c>
      <c r="C31" s="560" t="s">
        <v>477</v>
      </c>
      <c r="D31" s="253">
        <v>170</v>
      </c>
    </row>
    <row r="32" spans="1:4" ht="108" customHeight="1">
      <c r="A32" s="231"/>
      <c r="B32" s="566"/>
      <c r="C32" s="557" t="s">
        <v>478</v>
      </c>
      <c r="D32" s="232"/>
    </row>
    <row r="33" spans="1:4" ht="30.75" customHeight="1">
      <c r="A33" s="23"/>
      <c r="B33" s="167" t="s">
        <v>913</v>
      </c>
      <c r="C33" s="567" t="s">
        <v>914</v>
      </c>
      <c r="D33" s="18"/>
    </row>
    <row r="34" spans="1:4" ht="131.25" customHeight="1">
      <c r="A34" s="22"/>
      <c r="B34" s="171" t="s">
        <v>915</v>
      </c>
      <c r="C34" s="227" t="s">
        <v>474</v>
      </c>
      <c r="D34" s="173"/>
    </row>
    <row r="35" spans="1:4" ht="56.25" customHeight="1">
      <c r="A35" s="125">
        <v>18</v>
      </c>
      <c r="B35" s="168" t="s">
        <v>475</v>
      </c>
      <c r="C35" s="120" t="s">
        <v>476</v>
      </c>
      <c r="D35" s="126">
        <v>60</v>
      </c>
    </row>
    <row r="36" spans="1:4" ht="30.75" customHeight="1">
      <c r="A36" s="68">
        <v>19</v>
      </c>
      <c r="B36" s="166" t="s">
        <v>536</v>
      </c>
      <c r="C36" s="226" t="s">
        <v>1389</v>
      </c>
      <c r="D36" s="126">
        <v>490</v>
      </c>
    </row>
    <row r="37" spans="1:4" s="85" customFormat="1" ht="22.5" customHeight="1">
      <c r="A37" s="721" t="s">
        <v>647</v>
      </c>
      <c r="B37" s="722"/>
      <c r="C37" s="723"/>
      <c r="D37" s="86">
        <v>1700</v>
      </c>
    </row>
    <row r="38" ht="12.75">
      <c r="A38" s="65" t="s">
        <v>243</v>
      </c>
    </row>
    <row r="39" ht="12.75">
      <c r="A39" s="65" t="s">
        <v>444</v>
      </c>
    </row>
    <row r="40" spans="1:2" ht="12.75">
      <c r="A40" t="s">
        <v>537</v>
      </c>
      <c r="B40" s="65"/>
    </row>
    <row r="41" ht="12.75">
      <c r="A41" t="s">
        <v>1061</v>
      </c>
    </row>
    <row r="42" ht="12.75">
      <c r="C42" s="325"/>
    </row>
    <row r="44" spans="1:4" ht="28.5" customHeight="1">
      <c r="A44" s="724" t="s">
        <v>338</v>
      </c>
      <c r="B44" s="724"/>
      <c r="C44" s="724"/>
      <c r="D44" s="724"/>
    </row>
    <row r="45" ht="15.75">
      <c r="A45" s="628"/>
    </row>
    <row r="46" spans="1:4" ht="85.5" customHeight="1">
      <c r="A46" s="725" t="s">
        <v>1120</v>
      </c>
      <c r="B46" s="725"/>
      <c r="C46" s="725"/>
      <c r="D46" s="725"/>
    </row>
    <row r="47" ht="15.75">
      <c r="A47" s="597"/>
    </row>
    <row r="48" spans="1:4" ht="126" customHeight="1">
      <c r="A48" s="725" t="s">
        <v>2321</v>
      </c>
      <c r="B48" s="725"/>
      <c r="C48" s="725"/>
      <c r="D48" s="725"/>
    </row>
    <row r="49" ht="15.75" hidden="1">
      <c r="A49" s="597"/>
    </row>
    <row r="50" spans="1:4" ht="69.75" customHeight="1">
      <c r="A50" s="725" t="s">
        <v>370</v>
      </c>
      <c r="B50" s="725"/>
      <c r="C50" s="725"/>
      <c r="D50" s="725"/>
    </row>
    <row r="51" spans="1:4" ht="85.5" customHeight="1">
      <c r="A51" s="725" t="s">
        <v>2322</v>
      </c>
      <c r="B51" s="725"/>
      <c r="C51" s="725"/>
      <c r="D51" s="725"/>
    </row>
    <row r="52" ht="15.75">
      <c r="A52" s="597"/>
    </row>
    <row r="53" spans="1:4" ht="43.5" customHeight="1">
      <c r="A53" s="725" t="s">
        <v>371</v>
      </c>
      <c r="B53" s="725"/>
      <c r="C53" s="725"/>
      <c r="D53" s="725"/>
    </row>
    <row r="54" spans="1:17" ht="12.75">
      <c r="A54" s="720"/>
      <c r="B54" s="720"/>
      <c r="C54" s="720"/>
      <c r="D54" s="720"/>
      <c r="E54" s="720"/>
      <c r="F54" s="720"/>
      <c r="G54" s="720"/>
      <c r="H54" s="720"/>
      <c r="I54" s="720"/>
      <c r="J54" s="720"/>
      <c r="K54" s="720"/>
      <c r="L54" s="720"/>
      <c r="M54" s="720"/>
      <c r="N54" s="720"/>
      <c r="O54" s="720"/>
      <c r="P54" s="720"/>
      <c r="Q54" s="720"/>
    </row>
    <row r="55" ht="15.75">
      <c r="B55" s="596" t="s">
        <v>372</v>
      </c>
    </row>
  </sheetData>
  <sheetProtection/>
  <mergeCells count="10">
    <mergeCell ref="A54:Q54"/>
    <mergeCell ref="A37:C37"/>
    <mergeCell ref="A1:D1"/>
    <mergeCell ref="A24:D24"/>
    <mergeCell ref="A44:D44"/>
    <mergeCell ref="A53:D53"/>
    <mergeCell ref="A46:D46"/>
    <mergeCell ref="A48:D48"/>
    <mergeCell ref="A50:D50"/>
    <mergeCell ref="A51:D51"/>
  </mergeCells>
  <printOptions/>
  <pageMargins left="0.4" right="0.17" top="0.51" bottom="0.17" header="0.32" footer="0.17"/>
  <pageSetup horizontalDpi="600" verticalDpi="600" orientation="portrait" paperSize="9" scale="85" r:id="rId1"/>
  <headerFooter alignWithMargins="0">
    <oddHeader>&amp;RGROUND WATER</oddHeader>
  </headerFooter>
  <rowBreaks count="1" manualBreakCount="1">
    <brk id="23" max="255" man="1"/>
  </rowBreaks>
</worksheet>
</file>

<file path=xl/worksheets/sheet4.xml><?xml version="1.0" encoding="utf-8"?>
<worksheet xmlns="http://schemas.openxmlformats.org/spreadsheetml/2006/main" xmlns:r="http://schemas.openxmlformats.org/officeDocument/2006/relationships">
  <dimension ref="A2:AU194"/>
  <sheetViews>
    <sheetView view="pageBreakPreview" zoomScale="85" zoomScaleSheetLayoutView="85" zoomScalePageLayoutView="0" workbookViewId="0" topLeftCell="A145">
      <selection activeCell="AT97" sqref="AT97"/>
    </sheetView>
  </sheetViews>
  <sheetFormatPr defaultColWidth="9.140625" defaultRowHeight="12.75"/>
  <cols>
    <col min="1" max="1" width="4.8515625" style="0" customWidth="1"/>
    <col min="2" max="2" width="6.28125" style="500" bestFit="1" customWidth="1"/>
    <col min="3" max="3" width="12.00390625" style="0" customWidth="1"/>
    <col min="4" max="4" width="10.8515625" style="0" customWidth="1"/>
    <col min="5" max="5" width="14.57421875" style="0" customWidth="1"/>
    <col min="6" max="6" width="14.8515625" style="0" customWidth="1"/>
    <col min="7" max="7" width="15.00390625" style="0" customWidth="1"/>
    <col min="8" max="8" width="13.421875" style="0" customWidth="1"/>
    <col min="9" max="9" width="15.00390625" style="0" customWidth="1"/>
    <col min="10" max="10" width="11.57421875" style="0" customWidth="1"/>
    <col min="11" max="11" width="11.421875" style="0" customWidth="1"/>
    <col min="12" max="12" width="13.140625" style="0" customWidth="1"/>
    <col min="13" max="13" width="5.421875" style="0" hidden="1" customWidth="1"/>
    <col min="14" max="15" width="13.140625" style="0" hidden="1" customWidth="1"/>
    <col min="16" max="16" width="9.8515625" style="0" hidden="1" customWidth="1"/>
    <col min="17" max="18" width="10.421875" style="0" hidden="1" customWidth="1"/>
    <col min="19" max="19" width="10.7109375" style="0" hidden="1" customWidth="1"/>
    <col min="20" max="20" width="8.57421875" style="0" hidden="1" customWidth="1"/>
    <col min="21" max="21" width="8.421875" style="0" hidden="1" customWidth="1"/>
    <col min="22" max="22" width="8.57421875" style="0" hidden="1" customWidth="1"/>
    <col min="23" max="23" width="11.00390625" style="0" hidden="1" customWidth="1"/>
    <col min="24" max="24" width="5.00390625" style="0" hidden="1" customWidth="1"/>
    <col min="25" max="26" width="11.00390625" style="0" hidden="1" customWidth="1"/>
    <col min="27" max="34" width="0" style="0" hidden="1" customWidth="1"/>
    <col min="35" max="45" width="0" style="19" hidden="1" customWidth="1"/>
    <col min="46" max="47" width="9.140625" style="19" customWidth="1"/>
  </cols>
  <sheetData>
    <row r="2" spans="2:47" s="483" customFormat="1" ht="12.75">
      <c r="B2" s="551"/>
      <c r="C2" s="485" t="s">
        <v>891</v>
      </c>
      <c r="D2" s="485"/>
      <c r="AI2" s="536"/>
      <c r="AJ2" s="536"/>
      <c r="AK2" s="536"/>
      <c r="AL2" s="536"/>
      <c r="AM2" s="536"/>
      <c r="AN2" s="536"/>
      <c r="AO2" s="536"/>
      <c r="AP2" s="536"/>
      <c r="AQ2" s="536"/>
      <c r="AR2" s="536"/>
      <c r="AS2" s="536"/>
      <c r="AT2" s="536"/>
      <c r="AU2" s="536"/>
    </row>
    <row r="4" spans="2:47" s="15" customFormat="1" ht="12.75" customHeight="1">
      <c r="B4" s="726" t="s">
        <v>395</v>
      </c>
      <c r="C4" s="726" t="s">
        <v>1216</v>
      </c>
      <c r="D4" s="726" t="s">
        <v>1046</v>
      </c>
      <c r="E4" s="729" t="s">
        <v>636</v>
      </c>
      <c r="F4" s="730"/>
      <c r="G4" s="730"/>
      <c r="H4" s="730"/>
      <c r="I4" s="729" t="s">
        <v>635</v>
      </c>
      <c r="J4" s="730"/>
      <c r="K4" s="730"/>
      <c r="L4" s="731"/>
      <c r="M4" s="726" t="s">
        <v>395</v>
      </c>
      <c r="N4" s="726" t="s">
        <v>1216</v>
      </c>
      <c r="O4" s="726" t="s">
        <v>1046</v>
      </c>
      <c r="P4" s="719" t="s">
        <v>634</v>
      </c>
      <c r="Q4" s="719"/>
      <c r="R4" s="719"/>
      <c r="S4" s="719"/>
      <c r="T4" s="729" t="s">
        <v>631</v>
      </c>
      <c r="U4" s="730"/>
      <c r="V4" s="730"/>
      <c r="W4" s="730"/>
      <c r="X4" s="726" t="s">
        <v>395</v>
      </c>
      <c r="Y4" s="726" t="s">
        <v>1216</v>
      </c>
      <c r="Z4" s="726" t="s">
        <v>1046</v>
      </c>
      <c r="AA4" s="729" t="s">
        <v>630</v>
      </c>
      <c r="AB4" s="730"/>
      <c r="AC4" s="730"/>
      <c r="AD4" s="731"/>
      <c r="AE4" s="729" t="s">
        <v>413</v>
      </c>
      <c r="AF4" s="730"/>
      <c r="AG4" s="730"/>
      <c r="AH4" s="731"/>
      <c r="AI4" s="739"/>
      <c r="AJ4" s="739"/>
      <c r="AK4" s="739"/>
      <c r="AL4" s="739"/>
      <c r="AM4" s="739"/>
      <c r="AN4" s="739"/>
      <c r="AO4" s="739"/>
      <c r="AP4" s="739"/>
      <c r="AQ4" s="739"/>
      <c r="AR4" s="739"/>
      <c r="AS4" s="739"/>
      <c r="AT4" s="739"/>
      <c r="AU4" s="144"/>
    </row>
    <row r="5" spans="2:47" s="15" customFormat="1" ht="12.75" customHeight="1">
      <c r="B5" s="727"/>
      <c r="C5" s="727"/>
      <c r="D5" s="727"/>
      <c r="E5" s="729" t="s">
        <v>1047</v>
      </c>
      <c r="F5" s="730"/>
      <c r="G5" s="730"/>
      <c r="H5" s="730"/>
      <c r="I5" s="729" t="s">
        <v>633</v>
      </c>
      <c r="J5" s="730"/>
      <c r="K5" s="730"/>
      <c r="L5" s="731"/>
      <c r="M5" s="727"/>
      <c r="N5" s="727"/>
      <c r="O5" s="727"/>
      <c r="P5" s="719" t="s">
        <v>632</v>
      </c>
      <c r="Q5" s="719"/>
      <c r="R5" s="719"/>
      <c r="S5" s="719"/>
      <c r="T5" s="729" t="s">
        <v>629</v>
      </c>
      <c r="U5" s="730"/>
      <c r="V5" s="730"/>
      <c r="W5" s="730"/>
      <c r="X5" s="727"/>
      <c r="Y5" s="727"/>
      <c r="Z5" s="727"/>
      <c r="AA5" s="729" t="s">
        <v>628</v>
      </c>
      <c r="AB5" s="730"/>
      <c r="AC5" s="730"/>
      <c r="AD5" s="731"/>
      <c r="AE5" s="729" t="s">
        <v>627</v>
      </c>
      <c r="AF5" s="730"/>
      <c r="AG5" s="730"/>
      <c r="AH5" s="731"/>
      <c r="AI5" s="739"/>
      <c r="AJ5" s="739"/>
      <c r="AK5" s="739"/>
      <c r="AL5" s="739"/>
      <c r="AM5" s="739"/>
      <c r="AN5" s="739"/>
      <c r="AO5" s="739"/>
      <c r="AP5" s="739"/>
      <c r="AQ5" s="739"/>
      <c r="AR5" s="739"/>
      <c r="AS5" s="739"/>
      <c r="AT5" s="739"/>
      <c r="AU5" s="144"/>
    </row>
    <row r="6" spans="2:47" s="15" customFormat="1" ht="12.75" customHeight="1">
      <c r="B6" s="727"/>
      <c r="C6" s="727"/>
      <c r="D6" s="727"/>
      <c r="E6" s="735" t="s">
        <v>618</v>
      </c>
      <c r="F6" s="736"/>
      <c r="G6" s="729" t="s">
        <v>617</v>
      </c>
      <c r="H6" s="730"/>
      <c r="I6" s="735" t="s">
        <v>618</v>
      </c>
      <c r="J6" s="736"/>
      <c r="K6" s="729" t="s">
        <v>617</v>
      </c>
      <c r="L6" s="731"/>
      <c r="M6" s="727"/>
      <c r="N6" s="727"/>
      <c r="O6" s="727"/>
      <c r="P6" s="729" t="s">
        <v>618</v>
      </c>
      <c r="Q6" s="731"/>
      <c r="R6" s="729" t="s">
        <v>617</v>
      </c>
      <c r="S6" s="731"/>
      <c r="T6" s="729" t="s">
        <v>618</v>
      </c>
      <c r="U6" s="731"/>
      <c r="V6" s="729" t="s">
        <v>617</v>
      </c>
      <c r="W6" s="730"/>
      <c r="X6" s="727"/>
      <c r="Y6" s="727"/>
      <c r="Z6" s="727"/>
      <c r="AA6" s="729" t="s">
        <v>618</v>
      </c>
      <c r="AB6" s="731"/>
      <c r="AC6" s="729" t="s">
        <v>617</v>
      </c>
      <c r="AD6" s="731"/>
      <c r="AE6" s="729" t="s">
        <v>618</v>
      </c>
      <c r="AF6" s="730"/>
      <c r="AG6" s="730" t="s">
        <v>617</v>
      </c>
      <c r="AH6" s="731"/>
      <c r="AI6" s="739"/>
      <c r="AJ6" s="739"/>
      <c r="AK6" s="739"/>
      <c r="AL6" s="739"/>
      <c r="AM6" s="739"/>
      <c r="AN6" s="739"/>
      <c r="AO6" s="739"/>
      <c r="AP6" s="739"/>
      <c r="AQ6" s="739"/>
      <c r="AR6" s="739"/>
      <c r="AS6" s="739"/>
      <c r="AT6" s="739"/>
      <c r="AU6" s="144"/>
    </row>
    <row r="7" spans="2:47" s="15" customFormat="1" ht="24.75" customHeight="1">
      <c r="B7" s="727"/>
      <c r="C7" s="727"/>
      <c r="D7" s="727"/>
      <c r="E7" s="732" t="s">
        <v>1044</v>
      </c>
      <c r="F7" s="732" t="s">
        <v>1045</v>
      </c>
      <c r="G7" s="732" t="s">
        <v>1045</v>
      </c>
      <c r="H7" s="732" t="s">
        <v>1045</v>
      </c>
      <c r="I7" s="732" t="s">
        <v>1954</v>
      </c>
      <c r="J7" s="732" t="s">
        <v>1953</v>
      </c>
      <c r="K7" s="732" t="s">
        <v>1952</v>
      </c>
      <c r="L7" s="726" t="s">
        <v>1951</v>
      </c>
      <c r="M7" s="727"/>
      <c r="N7" s="727"/>
      <c r="O7" s="727"/>
      <c r="P7" s="732" t="s">
        <v>1045</v>
      </c>
      <c r="Q7" s="726" t="s">
        <v>1045</v>
      </c>
      <c r="R7" s="732" t="s">
        <v>1045</v>
      </c>
      <c r="S7" s="726" t="s">
        <v>1045</v>
      </c>
      <c r="T7" s="732" t="s">
        <v>1045</v>
      </c>
      <c r="U7" s="726" t="s">
        <v>1045</v>
      </c>
      <c r="V7" s="732" t="s">
        <v>1045</v>
      </c>
      <c r="W7" s="726" t="s">
        <v>1045</v>
      </c>
      <c r="X7" s="727"/>
      <c r="Y7" s="727"/>
      <c r="Z7" s="727"/>
      <c r="AA7" s="732" t="s">
        <v>1045</v>
      </c>
      <c r="AB7" s="726" t="s">
        <v>1045</v>
      </c>
      <c r="AC7" s="732" t="s">
        <v>1045</v>
      </c>
      <c r="AD7" s="726" t="s">
        <v>1045</v>
      </c>
      <c r="AE7" s="732" t="s">
        <v>1045</v>
      </c>
      <c r="AF7" s="726" t="s">
        <v>1045</v>
      </c>
      <c r="AG7" s="732" t="s">
        <v>1045</v>
      </c>
      <c r="AH7" s="726" t="s">
        <v>1045</v>
      </c>
      <c r="AI7" s="738"/>
      <c r="AJ7" s="738"/>
      <c r="AK7" s="738"/>
      <c r="AL7" s="738"/>
      <c r="AM7" s="738"/>
      <c r="AN7" s="738"/>
      <c r="AO7" s="738"/>
      <c r="AP7" s="738"/>
      <c r="AQ7" s="738"/>
      <c r="AR7" s="738"/>
      <c r="AS7" s="738"/>
      <c r="AT7" s="738"/>
      <c r="AU7" s="144"/>
    </row>
    <row r="8" spans="2:47" s="15" customFormat="1" ht="12.75">
      <c r="B8" s="727"/>
      <c r="C8" s="727"/>
      <c r="D8" s="727"/>
      <c r="E8" s="733"/>
      <c r="F8" s="733"/>
      <c r="G8" s="733"/>
      <c r="H8" s="733"/>
      <c r="I8" s="733"/>
      <c r="J8" s="733"/>
      <c r="K8" s="733"/>
      <c r="L8" s="727"/>
      <c r="M8" s="727"/>
      <c r="N8" s="727"/>
      <c r="O8" s="727"/>
      <c r="P8" s="733"/>
      <c r="Q8" s="727"/>
      <c r="R8" s="733"/>
      <c r="S8" s="727"/>
      <c r="T8" s="733"/>
      <c r="U8" s="727"/>
      <c r="V8" s="733"/>
      <c r="W8" s="727"/>
      <c r="X8" s="727"/>
      <c r="Y8" s="727"/>
      <c r="Z8" s="727"/>
      <c r="AA8" s="733"/>
      <c r="AB8" s="727"/>
      <c r="AC8" s="733"/>
      <c r="AD8" s="727"/>
      <c r="AE8" s="733"/>
      <c r="AF8" s="727"/>
      <c r="AG8" s="733"/>
      <c r="AH8" s="727"/>
      <c r="AI8" s="738"/>
      <c r="AJ8" s="738"/>
      <c r="AK8" s="738"/>
      <c r="AL8" s="738"/>
      <c r="AM8" s="738"/>
      <c r="AN8" s="738"/>
      <c r="AO8" s="738"/>
      <c r="AP8" s="738"/>
      <c r="AQ8" s="738"/>
      <c r="AR8" s="738"/>
      <c r="AS8" s="738"/>
      <c r="AT8" s="738"/>
      <c r="AU8" s="144"/>
    </row>
    <row r="9" spans="2:47" s="15" customFormat="1" ht="12.75">
      <c r="B9" s="728"/>
      <c r="C9" s="728"/>
      <c r="D9" s="728"/>
      <c r="E9" s="734"/>
      <c r="F9" s="734"/>
      <c r="G9" s="734"/>
      <c r="H9" s="734"/>
      <c r="I9" s="734"/>
      <c r="J9" s="734"/>
      <c r="K9" s="734"/>
      <c r="L9" s="728"/>
      <c r="M9" s="728"/>
      <c r="N9" s="728"/>
      <c r="O9" s="728"/>
      <c r="P9" s="734"/>
      <c r="Q9" s="728"/>
      <c r="R9" s="734"/>
      <c r="S9" s="728"/>
      <c r="T9" s="734"/>
      <c r="U9" s="728"/>
      <c r="V9" s="734"/>
      <c r="W9" s="728"/>
      <c r="X9" s="728"/>
      <c r="Y9" s="728"/>
      <c r="Z9" s="728"/>
      <c r="AA9" s="734"/>
      <c r="AB9" s="728"/>
      <c r="AC9" s="734"/>
      <c r="AD9" s="728"/>
      <c r="AE9" s="734"/>
      <c r="AF9" s="728"/>
      <c r="AG9" s="734"/>
      <c r="AH9" s="728"/>
      <c r="AI9" s="738"/>
      <c r="AJ9" s="738"/>
      <c r="AK9" s="738"/>
      <c r="AL9" s="738"/>
      <c r="AM9" s="738"/>
      <c r="AN9" s="738"/>
      <c r="AO9" s="738"/>
      <c r="AP9" s="738"/>
      <c r="AQ9" s="738"/>
      <c r="AR9" s="738"/>
      <c r="AS9" s="738"/>
      <c r="AT9" s="738"/>
      <c r="AU9" s="144"/>
    </row>
    <row r="10" spans="2:47" s="15" customFormat="1" ht="12.75">
      <c r="B10" s="221"/>
      <c r="C10" s="519"/>
      <c r="D10" s="533"/>
      <c r="E10" s="533" t="s">
        <v>1042</v>
      </c>
      <c r="F10" s="469" t="s">
        <v>1043</v>
      </c>
      <c r="G10" s="533" t="s">
        <v>1042</v>
      </c>
      <c r="H10" s="534" t="s">
        <v>1043</v>
      </c>
      <c r="I10" s="533" t="s">
        <v>1042</v>
      </c>
      <c r="J10" s="469" t="s">
        <v>1043</v>
      </c>
      <c r="K10" s="533" t="s">
        <v>1042</v>
      </c>
      <c r="L10" s="82" t="s">
        <v>1043</v>
      </c>
      <c r="M10" s="198"/>
      <c r="N10" s="519"/>
      <c r="O10" s="533"/>
      <c r="P10" s="533" t="s">
        <v>1042</v>
      </c>
      <c r="Q10" s="82" t="s">
        <v>1043</v>
      </c>
      <c r="R10" s="533" t="s">
        <v>1042</v>
      </c>
      <c r="S10" s="82" t="s">
        <v>1043</v>
      </c>
      <c r="T10" s="533" t="s">
        <v>1042</v>
      </c>
      <c r="U10" s="82" t="s">
        <v>1043</v>
      </c>
      <c r="V10" s="533" t="s">
        <v>1042</v>
      </c>
      <c r="W10" s="82" t="s">
        <v>1043</v>
      </c>
      <c r="X10" s="198"/>
      <c r="Y10" s="519"/>
      <c r="Z10" s="533"/>
      <c r="AA10" s="533" t="s">
        <v>1042</v>
      </c>
      <c r="AB10" s="82" t="s">
        <v>1043</v>
      </c>
      <c r="AC10" s="533" t="s">
        <v>1042</v>
      </c>
      <c r="AD10" s="82" t="s">
        <v>1043</v>
      </c>
      <c r="AE10" s="533" t="s">
        <v>1042</v>
      </c>
      <c r="AF10" s="82" t="s">
        <v>1043</v>
      </c>
      <c r="AG10" s="533" t="s">
        <v>1042</v>
      </c>
      <c r="AH10" s="82" t="s">
        <v>1043</v>
      </c>
      <c r="AI10" s="528"/>
      <c r="AJ10" s="323"/>
      <c r="AK10" s="528"/>
      <c r="AL10" s="323"/>
      <c r="AM10" s="528"/>
      <c r="AN10" s="323"/>
      <c r="AO10" s="528"/>
      <c r="AP10" s="323"/>
      <c r="AQ10" s="528"/>
      <c r="AR10" s="323"/>
      <c r="AS10" s="528"/>
      <c r="AT10" s="323"/>
      <c r="AU10" s="144"/>
    </row>
    <row r="11" spans="2:47" s="67" customFormat="1" ht="12.75">
      <c r="B11" s="332">
        <v>1</v>
      </c>
      <c r="C11" s="133">
        <v>2</v>
      </c>
      <c r="D11" s="134">
        <v>3</v>
      </c>
      <c r="E11" s="134">
        <v>4</v>
      </c>
      <c r="F11" s="133">
        <v>5</v>
      </c>
      <c r="G11" s="133">
        <v>6</v>
      </c>
      <c r="H11" s="139">
        <v>7</v>
      </c>
      <c r="I11" s="134">
        <v>8</v>
      </c>
      <c r="J11" s="134">
        <v>9</v>
      </c>
      <c r="K11" s="133">
        <v>10</v>
      </c>
      <c r="L11" s="190">
        <v>11</v>
      </c>
      <c r="M11" s="134">
        <v>1</v>
      </c>
      <c r="N11" s="133">
        <v>2</v>
      </c>
      <c r="O11" s="134">
        <v>1</v>
      </c>
      <c r="P11" s="133">
        <v>12</v>
      </c>
      <c r="Q11" s="190">
        <v>13</v>
      </c>
      <c r="R11" s="133">
        <v>14</v>
      </c>
      <c r="S11" s="190">
        <v>15</v>
      </c>
      <c r="T11" s="190">
        <v>16</v>
      </c>
      <c r="U11" s="133">
        <v>17</v>
      </c>
      <c r="V11" s="190">
        <v>18</v>
      </c>
      <c r="W11" s="190">
        <v>19</v>
      </c>
      <c r="X11" s="134">
        <v>1</v>
      </c>
      <c r="Y11" s="133">
        <v>2</v>
      </c>
      <c r="Z11" s="134">
        <v>1</v>
      </c>
      <c r="AA11" s="133">
        <v>20</v>
      </c>
      <c r="AB11" s="190">
        <v>21</v>
      </c>
      <c r="AC11" s="190">
        <v>22</v>
      </c>
      <c r="AD11" s="133">
        <v>23</v>
      </c>
      <c r="AE11" s="133">
        <v>24</v>
      </c>
      <c r="AF11" s="190">
        <v>25</v>
      </c>
      <c r="AG11" s="133">
        <v>26</v>
      </c>
      <c r="AH11" s="190">
        <v>27</v>
      </c>
      <c r="AI11" s="98"/>
      <c r="AJ11" s="98"/>
      <c r="AK11" s="98"/>
      <c r="AL11" s="98"/>
      <c r="AM11" s="98"/>
      <c r="AN11" s="98"/>
      <c r="AO11" s="98"/>
      <c r="AP11" s="98"/>
      <c r="AQ11" s="98"/>
      <c r="AR11" s="98"/>
      <c r="AS11" s="98"/>
      <c r="AT11" s="98"/>
      <c r="AU11" s="98"/>
    </row>
    <row r="12" spans="2:34" ht="38.25">
      <c r="B12" s="548">
        <v>1</v>
      </c>
      <c r="C12" s="62" t="s">
        <v>717</v>
      </c>
      <c r="D12" s="703" t="s">
        <v>249</v>
      </c>
      <c r="E12" s="562" t="s">
        <v>1846</v>
      </c>
      <c r="F12" s="562" t="s">
        <v>1847</v>
      </c>
      <c r="G12" s="562" t="s">
        <v>1848</v>
      </c>
      <c r="H12" s="562" t="s">
        <v>1849</v>
      </c>
      <c r="I12" s="549" t="s">
        <v>287</v>
      </c>
      <c r="J12" s="549" t="s">
        <v>287</v>
      </c>
      <c r="K12" s="549" t="s">
        <v>287</v>
      </c>
      <c r="L12" s="549" t="s">
        <v>287</v>
      </c>
      <c r="M12" s="434">
        <v>1</v>
      </c>
      <c r="N12" s="62" t="s">
        <v>717</v>
      </c>
      <c r="O12" s="270" t="s">
        <v>1041</v>
      </c>
      <c r="P12" s="50" t="s">
        <v>1584</v>
      </c>
      <c r="Q12" s="50" t="s">
        <v>1591</v>
      </c>
      <c r="R12" s="50" t="s">
        <v>1599</v>
      </c>
      <c r="S12" s="50" t="s">
        <v>1607</v>
      </c>
      <c r="T12" s="50" t="s">
        <v>1615</v>
      </c>
      <c r="U12" s="50" t="s">
        <v>1624</v>
      </c>
      <c r="V12" s="50" t="s">
        <v>1632</v>
      </c>
      <c r="W12" s="50" t="s">
        <v>1633</v>
      </c>
      <c r="X12" s="434">
        <v>1</v>
      </c>
      <c r="Y12" s="62" t="s">
        <v>717</v>
      </c>
      <c r="Z12" s="270" t="s">
        <v>1041</v>
      </c>
      <c r="AA12" s="50" t="s">
        <v>1491</v>
      </c>
      <c r="AB12" s="50" t="s">
        <v>1499</v>
      </c>
      <c r="AC12" s="50" t="s">
        <v>1507</v>
      </c>
      <c r="AD12" s="50" t="s">
        <v>1499</v>
      </c>
      <c r="AE12" s="50" t="s">
        <v>287</v>
      </c>
      <c r="AF12" s="50" t="s">
        <v>287</v>
      </c>
      <c r="AG12" s="50" t="s">
        <v>287</v>
      </c>
      <c r="AH12" s="50" t="s">
        <v>287</v>
      </c>
    </row>
    <row r="13" spans="2:34" ht="38.25">
      <c r="B13" s="548">
        <v>2</v>
      </c>
      <c r="C13" s="62" t="s">
        <v>716</v>
      </c>
      <c r="D13" s="703" t="s">
        <v>249</v>
      </c>
      <c r="E13" s="562" t="s">
        <v>1850</v>
      </c>
      <c r="F13" s="562" t="s">
        <v>1851</v>
      </c>
      <c r="G13" s="562" t="s">
        <v>1852</v>
      </c>
      <c r="H13" s="562" t="s">
        <v>1853</v>
      </c>
      <c r="I13" s="549" t="s">
        <v>287</v>
      </c>
      <c r="J13" s="549" t="s">
        <v>287</v>
      </c>
      <c r="K13" s="549" t="s">
        <v>287</v>
      </c>
      <c r="L13" s="549" t="s">
        <v>287</v>
      </c>
      <c r="M13" s="434">
        <v>2</v>
      </c>
      <c r="N13" s="62" t="s">
        <v>716</v>
      </c>
      <c r="O13" s="270" t="s">
        <v>1041</v>
      </c>
      <c r="P13" s="50" t="s">
        <v>1616</v>
      </c>
      <c r="Q13" s="50" t="s">
        <v>1592</v>
      </c>
      <c r="R13" s="50" t="s">
        <v>1600</v>
      </c>
      <c r="S13" s="50" t="s">
        <v>1608</v>
      </c>
      <c r="T13" s="50" t="s">
        <v>1617</v>
      </c>
      <c r="U13" s="50" t="s">
        <v>1625</v>
      </c>
      <c r="V13" s="50" t="s">
        <v>1201</v>
      </c>
      <c r="W13" s="50" t="s">
        <v>1200</v>
      </c>
      <c r="X13" s="434">
        <v>2</v>
      </c>
      <c r="Y13" s="62" t="s">
        <v>716</v>
      </c>
      <c r="Z13" s="270" t="s">
        <v>1041</v>
      </c>
      <c r="AA13" s="50" t="s">
        <v>1492</v>
      </c>
      <c r="AB13" s="50" t="s">
        <v>1500</v>
      </c>
      <c r="AC13" s="50" t="s">
        <v>1508</v>
      </c>
      <c r="AD13" s="50" t="s">
        <v>1515</v>
      </c>
      <c r="AE13" s="50" t="s">
        <v>287</v>
      </c>
      <c r="AF13" s="50" t="s">
        <v>287</v>
      </c>
      <c r="AG13" s="50" t="s">
        <v>287</v>
      </c>
      <c r="AH13" s="50" t="s">
        <v>287</v>
      </c>
    </row>
    <row r="14" spans="2:34" ht="38.25">
      <c r="B14" s="548">
        <v>3</v>
      </c>
      <c r="C14" s="62" t="s">
        <v>718</v>
      </c>
      <c r="D14" s="703" t="s">
        <v>249</v>
      </c>
      <c r="E14" s="562" t="s">
        <v>1854</v>
      </c>
      <c r="F14" s="562" t="s">
        <v>1855</v>
      </c>
      <c r="G14" s="562" t="s">
        <v>1856</v>
      </c>
      <c r="H14" s="562" t="s">
        <v>1857</v>
      </c>
      <c r="I14" s="549" t="s">
        <v>287</v>
      </c>
      <c r="J14" s="549" t="s">
        <v>287</v>
      </c>
      <c r="K14" s="549" t="s">
        <v>287</v>
      </c>
      <c r="L14" s="549" t="s">
        <v>287</v>
      </c>
      <c r="M14" s="434">
        <v>3</v>
      </c>
      <c r="N14" s="62" t="s">
        <v>718</v>
      </c>
      <c r="O14" s="270" t="s">
        <v>1041</v>
      </c>
      <c r="P14" s="50" t="s">
        <v>1585</v>
      </c>
      <c r="Q14" s="50" t="s">
        <v>1593</v>
      </c>
      <c r="R14" s="50" t="s">
        <v>1601</v>
      </c>
      <c r="S14" s="50" t="s">
        <v>1609</v>
      </c>
      <c r="T14" s="50" t="s">
        <v>1618</v>
      </c>
      <c r="U14" s="50" t="s">
        <v>1626</v>
      </c>
      <c r="V14" s="50" t="s">
        <v>1202</v>
      </c>
      <c r="W14" s="50" t="s">
        <v>1208</v>
      </c>
      <c r="X14" s="434">
        <v>3</v>
      </c>
      <c r="Y14" s="62" t="s">
        <v>718</v>
      </c>
      <c r="Z14" s="270" t="s">
        <v>1041</v>
      </c>
      <c r="AA14" s="50" t="s">
        <v>1493</v>
      </c>
      <c r="AB14" s="50" t="s">
        <v>1501</v>
      </c>
      <c r="AC14" s="50" t="s">
        <v>1509</v>
      </c>
      <c r="AD14" s="50" t="s">
        <v>1516</v>
      </c>
      <c r="AE14" s="537" t="s">
        <v>1523</v>
      </c>
      <c r="AF14" s="50" t="s">
        <v>1521</v>
      </c>
      <c r="AG14" s="50" t="s">
        <v>1522</v>
      </c>
      <c r="AH14" s="50" t="s">
        <v>904</v>
      </c>
    </row>
    <row r="15" spans="2:34" ht="38.25">
      <c r="B15" s="548">
        <v>4</v>
      </c>
      <c r="C15" s="62" t="s">
        <v>719</v>
      </c>
      <c r="D15" s="703" t="s">
        <v>249</v>
      </c>
      <c r="E15" s="562" t="s">
        <v>1858</v>
      </c>
      <c r="F15" s="562" t="s">
        <v>1859</v>
      </c>
      <c r="G15" s="562" t="s">
        <v>1860</v>
      </c>
      <c r="H15" s="562" t="s">
        <v>1861</v>
      </c>
      <c r="I15" s="549" t="s">
        <v>287</v>
      </c>
      <c r="J15" s="549" t="s">
        <v>287</v>
      </c>
      <c r="K15" s="549" t="s">
        <v>287</v>
      </c>
      <c r="L15" s="549" t="s">
        <v>287</v>
      </c>
      <c r="M15" s="434">
        <v>4</v>
      </c>
      <c r="N15" s="62" t="s">
        <v>719</v>
      </c>
      <c r="O15" s="270" t="s">
        <v>1041</v>
      </c>
      <c r="P15" s="50" t="s">
        <v>1586</v>
      </c>
      <c r="Q15" s="50" t="s">
        <v>1594</v>
      </c>
      <c r="R15" s="50" t="s">
        <v>1602</v>
      </c>
      <c r="S15" s="50" t="s">
        <v>1610</v>
      </c>
      <c r="T15" s="50" t="s">
        <v>1619</v>
      </c>
      <c r="U15" s="50" t="s">
        <v>1627</v>
      </c>
      <c r="V15" s="50" t="s">
        <v>1203</v>
      </c>
      <c r="W15" s="537" t="s">
        <v>1212</v>
      </c>
      <c r="X15" s="434">
        <v>4</v>
      </c>
      <c r="Y15" s="62" t="s">
        <v>719</v>
      </c>
      <c r="Z15" s="270" t="s">
        <v>1041</v>
      </c>
      <c r="AA15" s="50" t="s">
        <v>1494</v>
      </c>
      <c r="AB15" s="50" t="s">
        <v>1502</v>
      </c>
      <c r="AC15" s="50" t="s">
        <v>1510</v>
      </c>
      <c r="AD15" s="50" t="s">
        <v>1502</v>
      </c>
      <c r="AE15" s="50" t="s">
        <v>287</v>
      </c>
      <c r="AF15" s="50" t="s">
        <v>287</v>
      </c>
      <c r="AG15" s="50" t="s">
        <v>287</v>
      </c>
      <c r="AH15" s="50" t="s">
        <v>287</v>
      </c>
    </row>
    <row r="16" spans="2:34" ht="39" customHeight="1">
      <c r="B16" s="548">
        <v>5</v>
      </c>
      <c r="C16" s="62" t="s">
        <v>721</v>
      </c>
      <c r="D16" s="703" t="s">
        <v>249</v>
      </c>
      <c r="E16" s="562" t="s">
        <v>1862</v>
      </c>
      <c r="F16" s="562" t="s">
        <v>1863</v>
      </c>
      <c r="G16" s="562" t="s">
        <v>1864</v>
      </c>
      <c r="H16" s="562" t="s">
        <v>1865</v>
      </c>
      <c r="I16" s="549" t="s">
        <v>287</v>
      </c>
      <c r="J16" s="549" t="s">
        <v>287</v>
      </c>
      <c r="K16" s="549" t="s">
        <v>287</v>
      </c>
      <c r="L16" s="549" t="s">
        <v>287</v>
      </c>
      <c r="M16" s="434">
        <v>5</v>
      </c>
      <c r="N16" s="62" t="s">
        <v>721</v>
      </c>
      <c r="O16" s="270" t="s">
        <v>285</v>
      </c>
      <c r="P16" s="50" t="s">
        <v>1587</v>
      </c>
      <c r="Q16" s="50" t="s">
        <v>1595</v>
      </c>
      <c r="R16" s="50" t="s">
        <v>1603</v>
      </c>
      <c r="S16" s="51" t="s">
        <v>1611</v>
      </c>
      <c r="T16" s="50" t="s">
        <v>1620</v>
      </c>
      <c r="U16" s="50" t="s">
        <v>1628</v>
      </c>
      <c r="V16" s="50" t="s">
        <v>1204</v>
      </c>
      <c r="W16" s="50" t="s">
        <v>1209</v>
      </c>
      <c r="X16" s="434">
        <v>5</v>
      </c>
      <c r="Y16" s="62" t="s">
        <v>721</v>
      </c>
      <c r="Z16" s="270" t="s">
        <v>285</v>
      </c>
      <c r="AA16" s="50" t="s">
        <v>1495</v>
      </c>
      <c r="AB16" s="50" t="s">
        <v>1503</v>
      </c>
      <c r="AC16" s="50" t="s">
        <v>1511</v>
      </c>
      <c r="AD16" s="50" t="s">
        <v>1517</v>
      </c>
      <c r="AE16" s="50" t="s">
        <v>905</v>
      </c>
      <c r="AF16" s="50" t="s">
        <v>908</v>
      </c>
      <c r="AG16" s="50" t="s">
        <v>481</v>
      </c>
      <c r="AH16" s="50" t="s">
        <v>482</v>
      </c>
    </row>
    <row r="17" spans="2:34" ht="39" customHeight="1">
      <c r="B17" s="548"/>
      <c r="C17" s="699" t="s">
        <v>1845</v>
      </c>
      <c r="D17" s="703" t="s">
        <v>249</v>
      </c>
      <c r="E17" s="562" t="s">
        <v>1866</v>
      </c>
      <c r="F17" s="562" t="s">
        <v>1867</v>
      </c>
      <c r="G17" s="562" t="s">
        <v>1868</v>
      </c>
      <c r="H17" s="562" t="s">
        <v>1869</v>
      </c>
      <c r="I17" s="549" t="s">
        <v>287</v>
      </c>
      <c r="J17" s="549" t="s">
        <v>287</v>
      </c>
      <c r="K17" s="549" t="s">
        <v>287</v>
      </c>
      <c r="L17" s="549" t="s">
        <v>287</v>
      </c>
      <c r="M17" s="434"/>
      <c r="N17" s="62"/>
      <c r="O17" s="270"/>
      <c r="P17" s="50"/>
      <c r="Q17" s="50"/>
      <c r="R17" s="50"/>
      <c r="S17" s="51"/>
      <c r="T17" s="50"/>
      <c r="U17" s="50"/>
      <c r="V17" s="50"/>
      <c r="W17" s="50"/>
      <c r="X17" s="434"/>
      <c r="Y17" s="62"/>
      <c r="Z17" s="270"/>
      <c r="AA17" s="50"/>
      <c r="AB17" s="50"/>
      <c r="AC17" s="50"/>
      <c r="AD17" s="50"/>
      <c r="AE17" s="50"/>
      <c r="AF17" s="50"/>
      <c r="AG17" s="50"/>
      <c r="AH17" s="50"/>
    </row>
    <row r="18" spans="2:34" ht="36" customHeight="1">
      <c r="B18" s="548">
        <v>6</v>
      </c>
      <c r="C18" s="62" t="s">
        <v>715</v>
      </c>
      <c r="D18" s="703" t="s">
        <v>249</v>
      </c>
      <c r="E18" s="562" t="s">
        <v>1870</v>
      </c>
      <c r="F18" s="562" t="s">
        <v>1873</v>
      </c>
      <c r="G18" s="562" t="s">
        <v>1876</v>
      </c>
      <c r="H18" s="562" t="s">
        <v>1879</v>
      </c>
      <c r="I18" s="498" t="s">
        <v>1048</v>
      </c>
      <c r="J18" s="498" t="s">
        <v>1051</v>
      </c>
      <c r="K18" s="498" t="s">
        <v>1054</v>
      </c>
      <c r="L18" s="498" t="s">
        <v>1057</v>
      </c>
      <c r="M18" s="434">
        <v>6</v>
      </c>
      <c r="N18" s="62" t="s">
        <v>715</v>
      </c>
      <c r="O18" s="270" t="s">
        <v>283</v>
      </c>
      <c r="P18" s="50" t="s">
        <v>1589</v>
      </c>
      <c r="Q18" s="50" t="s">
        <v>1597</v>
      </c>
      <c r="R18" s="50" t="s">
        <v>1604</v>
      </c>
      <c r="S18" s="50" t="s">
        <v>1612</v>
      </c>
      <c r="T18" s="50" t="s">
        <v>1621</v>
      </c>
      <c r="U18" s="50" t="s">
        <v>1629</v>
      </c>
      <c r="V18" s="50" t="s">
        <v>1205</v>
      </c>
      <c r="W18" s="50" t="s">
        <v>1210</v>
      </c>
      <c r="X18" s="434">
        <v>6</v>
      </c>
      <c r="Y18" s="62" t="s">
        <v>715</v>
      </c>
      <c r="Z18" s="270" t="s">
        <v>283</v>
      </c>
      <c r="AA18" s="50" t="s">
        <v>1496</v>
      </c>
      <c r="AB18" s="50" t="s">
        <v>1504</v>
      </c>
      <c r="AC18" s="50" t="s">
        <v>1512</v>
      </c>
      <c r="AD18" s="50" t="s">
        <v>1518</v>
      </c>
      <c r="AE18" s="50" t="s">
        <v>1496</v>
      </c>
      <c r="AF18" s="50" t="s">
        <v>909</v>
      </c>
      <c r="AG18" s="50" t="s">
        <v>911</v>
      </c>
      <c r="AH18" s="50" t="s">
        <v>483</v>
      </c>
    </row>
    <row r="19" spans="2:34" ht="28.5" customHeight="1">
      <c r="B19" s="548">
        <v>7</v>
      </c>
      <c r="C19" s="62" t="s">
        <v>714</v>
      </c>
      <c r="D19" s="703" t="s">
        <v>249</v>
      </c>
      <c r="E19" s="562" t="s">
        <v>1871</v>
      </c>
      <c r="F19" s="562" t="s">
        <v>1874</v>
      </c>
      <c r="G19" s="562" t="s">
        <v>1877</v>
      </c>
      <c r="H19" s="562" t="s">
        <v>1880</v>
      </c>
      <c r="I19" s="498" t="s">
        <v>1049</v>
      </c>
      <c r="J19" s="498" t="s">
        <v>1052</v>
      </c>
      <c r="K19" s="498" t="s">
        <v>1055</v>
      </c>
      <c r="L19" s="498" t="s">
        <v>1058</v>
      </c>
      <c r="M19" s="434">
        <v>7</v>
      </c>
      <c r="N19" s="62" t="s">
        <v>714</v>
      </c>
      <c r="O19" s="270" t="s">
        <v>286</v>
      </c>
      <c r="P19" s="50" t="s">
        <v>1588</v>
      </c>
      <c r="Q19" s="50" t="s">
        <v>1596</v>
      </c>
      <c r="R19" s="50" t="s">
        <v>1605</v>
      </c>
      <c r="S19" s="50" t="s">
        <v>1613</v>
      </c>
      <c r="T19" s="50" t="s">
        <v>1622</v>
      </c>
      <c r="U19" s="50" t="s">
        <v>1630</v>
      </c>
      <c r="V19" s="50" t="s">
        <v>1206</v>
      </c>
      <c r="W19" s="50" t="s">
        <v>1211</v>
      </c>
      <c r="X19" s="434">
        <v>7</v>
      </c>
      <c r="Y19" s="62" t="s">
        <v>714</v>
      </c>
      <c r="Z19" s="270" t="s">
        <v>286</v>
      </c>
      <c r="AA19" s="50" t="s">
        <v>1497</v>
      </c>
      <c r="AB19" s="50" t="s">
        <v>1505</v>
      </c>
      <c r="AC19" s="50" t="s">
        <v>1513</v>
      </c>
      <c r="AD19" s="50" t="s">
        <v>1519</v>
      </c>
      <c r="AE19" s="50" t="s">
        <v>906</v>
      </c>
      <c r="AF19" s="50" t="s">
        <v>1505</v>
      </c>
      <c r="AG19" s="50" t="s">
        <v>479</v>
      </c>
      <c r="AH19" s="50" t="s">
        <v>485</v>
      </c>
    </row>
    <row r="20" spans="2:34" ht="38.25">
      <c r="B20" s="535">
        <v>8</v>
      </c>
      <c r="C20" s="51" t="s">
        <v>1153</v>
      </c>
      <c r="D20" s="703" t="s">
        <v>249</v>
      </c>
      <c r="E20" s="562" t="s">
        <v>1872</v>
      </c>
      <c r="F20" s="562" t="s">
        <v>1875</v>
      </c>
      <c r="G20" s="562" t="s">
        <v>1878</v>
      </c>
      <c r="H20" s="562" t="s">
        <v>1881</v>
      </c>
      <c r="I20" s="498" t="s">
        <v>1050</v>
      </c>
      <c r="J20" s="498" t="s">
        <v>1053</v>
      </c>
      <c r="K20" s="498" t="s">
        <v>1056</v>
      </c>
      <c r="L20" s="498" t="s">
        <v>1059</v>
      </c>
      <c r="M20" s="535">
        <v>8</v>
      </c>
      <c r="N20" s="51" t="s">
        <v>1040</v>
      </c>
      <c r="O20" s="94" t="s">
        <v>283</v>
      </c>
      <c r="P20" s="50" t="s">
        <v>1590</v>
      </c>
      <c r="Q20" s="50" t="s">
        <v>1598</v>
      </c>
      <c r="R20" s="50" t="s">
        <v>1606</v>
      </c>
      <c r="S20" s="50" t="s">
        <v>1614</v>
      </c>
      <c r="T20" s="50" t="s">
        <v>1623</v>
      </c>
      <c r="U20" s="50" t="s">
        <v>1631</v>
      </c>
      <c r="V20" s="50" t="s">
        <v>1207</v>
      </c>
      <c r="W20" s="50" t="s">
        <v>1213</v>
      </c>
      <c r="X20" s="535">
        <v>8</v>
      </c>
      <c r="Y20" s="51" t="s">
        <v>1040</v>
      </c>
      <c r="Z20" s="94" t="s">
        <v>283</v>
      </c>
      <c r="AA20" s="50" t="s">
        <v>1498</v>
      </c>
      <c r="AB20" s="50" t="s">
        <v>1506</v>
      </c>
      <c r="AC20" s="50" t="s">
        <v>1514</v>
      </c>
      <c r="AD20" s="50" t="s">
        <v>1520</v>
      </c>
      <c r="AE20" s="50" t="s">
        <v>907</v>
      </c>
      <c r="AF20" s="50" t="s">
        <v>910</v>
      </c>
      <c r="AG20" s="50" t="s">
        <v>480</v>
      </c>
      <c r="AH20" s="50" t="s">
        <v>484</v>
      </c>
    </row>
    <row r="21" spans="2:34" ht="12.75">
      <c r="B21" s="540"/>
      <c r="C21" s="33"/>
      <c r="D21" s="41"/>
      <c r="E21" s="33"/>
      <c r="F21" s="33"/>
      <c r="G21" s="33"/>
      <c r="H21" s="33"/>
      <c r="I21" s="33"/>
      <c r="J21" s="33"/>
      <c r="K21" s="33"/>
      <c r="L21" s="33"/>
      <c r="M21" s="540"/>
      <c r="N21" s="33"/>
      <c r="O21" s="41"/>
      <c r="P21" s="53"/>
      <c r="Q21" s="53"/>
      <c r="R21" s="53"/>
      <c r="S21" s="53"/>
      <c r="T21" s="53"/>
      <c r="U21" s="53"/>
      <c r="V21" s="53"/>
      <c r="W21" s="53"/>
      <c r="X21" s="540"/>
      <c r="Y21" s="33"/>
      <c r="Z21" s="41"/>
      <c r="AA21" s="53"/>
      <c r="AB21" s="53"/>
      <c r="AC21" s="53"/>
      <c r="AD21" s="53"/>
      <c r="AE21" s="53"/>
      <c r="AF21" s="53"/>
      <c r="AG21" s="53"/>
      <c r="AH21" s="53"/>
    </row>
    <row r="22" spans="3:19" ht="12.75">
      <c r="C22" s="482" t="s">
        <v>894</v>
      </c>
      <c r="P22" s="6"/>
      <c r="Q22" s="6"/>
      <c r="R22" s="6"/>
      <c r="S22" s="6"/>
    </row>
    <row r="23" spans="3:19" ht="12.75">
      <c r="C23" s="482"/>
      <c r="P23" s="6"/>
      <c r="Q23" s="6"/>
      <c r="R23" s="6"/>
      <c r="S23" s="6"/>
    </row>
    <row r="24" spans="2:19" ht="12.75">
      <c r="B24" s="726" t="s">
        <v>395</v>
      </c>
      <c r="C24" s="726" t="s">
        <v>1216</v>
      </c>
      <c r="D24" s="726" t="s">
        <v>1046</v>
      </c>
      <c r="E24" s="719" t="s">
        <v>634</v>
      </c>
      <c r="F24" s="719"/>
      <c r="G24" s="719"/>
      <c r="H24" s="719"/>
      <c r="I24" s="729" t="s">
        <v>631</v>
      </c>
      <c r="J24" s="730"/>
      <c r="K24" s="730"/>
      <c r="L24" s="731"/>
      <c r="P24" s="6"/>
      <c r="Q24" s="6"/>
      <c r="R24" s="6"/>
      <c r="S24" s="6"/>
    </row>
    <row r="25" spans="2:19" ht="12.75">
      <c r="B25" s="727"/>
      <c r="C25" s="727"/>
      <c r="D25" s="727"/>
      <c r="E25" s="719" t="s">
        <v>632</v>
      </c>
      <c r="F25" s="719"/>
      <c r="G25" s="719"/>
      <c r="H25" s="719"/>
      <c r="I25" s="729" t="s">
        <v>629</v>
      </c>
      <c r="J25" s="730"/>
      <c r="K25" s="730"/>
      <c r="L25" s="731"/>
      <c r="P25" s="6"/>
      <c r="Q25" s="6"/>
      <c r="R25" s="6"/>
      <c r="S25" s="6"/>
    </row>
    <row r="26" spans="2:19" ht="12.75">
      <c r="B26" s="727"/>
      <c r="C26" s="727"/>
      <c r="D26" s="727"/>
      <c r="E26" s="729" t="s">
        <v>618</v>
      </c>
      <c r="F26" s="731"/>
      <c r="G26" s="729" t="s">
        <v>617</v>
      </c>
      <c r="H26" s="731"/>
      <c r="I26" s="729" t="s">
        <v>618</v>
      </c>
      <c r="J26" s="731"/>
      <c r="K26" s="729" t="s">
        <v>617</v>
      </c>
      <c r="L26" s="731"/>
      <c r="P26" s="6"/>
      <c r="Q26" s="6"/>
      <c r="R26" s="6"/>
      <c r="S26" s="6"/>
    </row>
    <row r="27" spans="2:19" ht="12.75">
      <c r="B27" s="727"/>
      <c r="C27" s="727"/>
      <c r="D27" s="727"/>
      <c r="E27" s="732" t="s">
        <v>1045</v>
      </c>
      <c r="F27" s="726" t="s">
        <v>1045</v>
      </c>
      <c r="G27" s="732" t="s">
        <v>1045</v>
      </c>
      <c r="H27" s="726" t="s">
        <v>1045</v>
      </c>
      <c r="I27" s="732" t="s">
        <v>1045</v>
      </c>
      <c r="J27" s="726" t="s">
        <v>1045</v>
      </c>
      <c r="K27" s="732" t="s">
        <v>1045</v>
      </c>
      <c r="L27" s="726" t="s">
        <v>1045</v>
      </c>
      <c r="P27" s="6"/>
      <c r="Q27" s="6"/>
      <c r="R27" s="6"/>
      <c r="S27" s="6"/>
    </row>
    <row r="28" spans="2:19" ht="12.75">
      <c r="B28" s="727"/>
      <c r="C28" s="727"/>
      <c r="D28" s="727"/>
      <c r="E28" s="733"/>
      <c r="F28" s="727"/>
      <c r="G28" s="733"/>
      <c r="H28" s="727"/>
      <c r="I28" s="733"/>
      <c r="J28" s="727"/>
      <c r="K28" s="733"/>
      <c r="L28" s="727"/>
      <c r="P28" s="6"/>
      <c r="Q28" s="6"/>
      <c r="R28" s="6"/>
      <c r="S28" s="6"/>
    </row>
    <row r="29" spans="2:19" ht="12.75">
      <c r="B29" s="728"/>
      <c r="C29" s="728"/>
      <c r="D29" s="728"/>
      <c r="E29" s="734"/>
      <c r="F29" s="728"/>
      <c r="G29" s="734"/>
      <c r="H29" s="728"/>
      <c r="I29" s="734"/>
      <c r="J29" s="728"/>
      <c r="K29" s="734"/>
      <c r="L29" s="728"/>
      <c r="P29" s="6"/>
      <c r="Q29" s="6"/>
      <c r="R29" s="6"/>
      <c r="S29" s="6"/>
    </row>
    <row r="30" spans="2:19" ht="12.75">
      <c r="B30" s="221"/>
      <c r="C30" s="519"/>
      <c r="D30" s="533"/>
      <c r="E30" s="533" t="s">
        <v>1042</v>
      </c>
      <c r="F30" s="82" t="s">
        <v>1043</v>
      </c>
      <c r="G30" s="533" t="s">
        <v>1042</v>
      </c>
      <c r="H30" s="82" t="s">
        <v>1043</v>
      </c>
      <c r="I30" s="533" t="s">
        <v>1042</v>
      </c>
      <c r="J30" s="82" t="s">
        <v>1043</v>
      </c>
      <c r="K30" s="533" t="s">
        <v>1042</v>
      </c>
      <c r="L30" s="82" t="s">
        <v>1043</v>
      </c>
      <c r="P30" s="6"/>
      <c r="Q30" s="6"/>
      <c r="R30" s="6"/>
      <c r="S30" s="6"/>
    </row>
    <row r="31" spans="2:19" ht="12.75">
      <c r="B31" s="332">
        <v>1</v>
      </c>
      <c r="C31" s="133">
        <v>2</v>
      </c>
      <c r="D31" s="134">
        <v>3</v>
      </c>
      <c r="E31" s="133">
        <v>12</v>
      </c>
      <c r="F31" s="190">
        <v>13</v>
      </c>
      <c r="G31" s="133">
        <v>14</v>
      </c>
      <c r="H31" s="190">
        <v>15</v>
      </c>
      <c r="I31" s="190">
        <v>16</v>
      </c>
      <c r="J31" s="133">
        <v>17</v>
      </c>
      <c r="K31" s="190">
        <v>18</v>
      </c>
      <c r="L31" s="190">
        <v>19</v>
      </c>
      <c r="P31" s="6"/>
      <c r="Q31" s="6"/>
      <c r="R31" s="6"/>
      <c r="S31" s="6"/>
    </row>
    <row r="32" spans="2:19" ht="38.25" customHeight="1">
      <c r="B32" s="548">
        <v>1</v>
      </c>
      <c r="C32" s="62" t="s">
        <v>717</v>
      </c>
      <c r="D32" s="703" t="s">
        <v>249</v>
      </c>
      <c r="E32" s="700" t="s">
        <v>1882</v>
      </c>
      <c r="F32" s="700" t="s">
        <v>1891</v>
      </c>
      <c r="G32" s="700" t="s">
        <v>1899</v>
      </c>
      <c r="H32" s="50" t="s">
        <v>1607</v>
      </c>
      <c r="I32" s="700" t="s">
        <v>1915</v>
      </c>
      <c r="J32" s="700" t="s">
        <v>1924</v>
      </c>
      <c r="K32" s="700" t="s">
        <v>1933</v>
      </c>
      <c r="L32" s="700" t="s">
        <v>1942</v>
      </c>
      <c r="P32" s="6"/>
      <c r="Q32" s="6"/>
      <c r="R32" s="6"/>
      <c r="S32" s="6"/>
    </row>
    <row r="33" spans="2:19" ht="38.25" customHeight="1">
      <c r="B33" s="548">
        <v>2</v>
      </c>
      <c r="C33" s="62" t="s">
        <v>716</v>
      </c>
      <c r="D33" s="703" t="s">
        <v>249</v>
      </c>
      <c r="E33" s="700" t="s">
        <v>1883</v>
      </c>
      <c r="F33" s="700" t="s">
        <v>1892</v>
      </c>
      <c r="G33" s="700" t="s">
        <v>1900</v>
      </c>
      <c r="H33" s="700" t="s">
        <v>1907</v>
      </c>
      <c r="I33" s="700" t="s">
        <v>1916</v>
      </c>
      <c r="J33" s="700" t="s">
        <v>1925</v>
      </c>
      <c r="K33" s="700" t="s">
        <v>1934</v>
      </c>
      <c r="L33" s="700" t="s">
        <v>1943</v>
      </c>
      <c r="P33" s="6"/>
      <c r="Q33" s="6"/>
      <c r="R33" s="6"/>
      <c r="S33" s="6"/>
    </row>
    <row r="34" spans="2:19" ht="38.25" customHeight="1">
      <c r="B34" s="548">
        <v>3</v>
      </c>
      <c r="C34" s="62" t="s">
        <v>718</v>
      </c>
      <c r="D34" s="703" t="s">
        <v>249</v>
      </c>
      <c r="E34" s="700" t="s">
        <v>1884</v>
      </c>
      <c r="F34" s="700" t="s">
        <v>1893</v>
      </c>
      <c r="G34" s="700" t="s">
        <v>1901</v>
      </c>
      <c r="H34" s="700" t="s">
        <v>1908</v>
      </c>
      <c r="I34" s="700" t="s">
        <v>1917</v>
      </c>
      <c r="J34" s="700" t="s">
        <v>1926</v>
      </c>
      <c r="K34" s="700" t="s">
        <v>1935</v>
      </c>
      <c r="L34" s="700" t="s">
        <v>1944</v>
      </c>
      <c r="P34" s="6"/>
      <c r="Q34" s="6"/>
      <c r="R34" s="6"/>
      <c r="S34" s="6"/>
    </row>
    <row r="35" spans="2:19" ht="38.25" customHeight="1">
      <c r="B35" s="548">
        <v>4</v>
      </c>
      <c r="C35" s="62" t="s">
        <v>719</v>
      </c>
      <c r="D35" s="703" t="s">
        <v>249</v>
      </c>
      <c r="E35" s="700" t="s">
        <v>1885</v>
      </c>
      <c r="F35" s="700" t="s">
        <v>1894</v>
      </c>
      <c r="G35" s="700" t="s">
        <v>1902</v>
      </c>
      <c r="H35" s="700" t="s">
        <v>1909</v>
      </c>
      <c r="I35" s="700" t="s">
        <v>1918</v>
      </c>
      <c r="J35" s="700" t="s">
        <v>1927</v>
      </c>
      <c r="K35" s="700" t="s">
        <v>1936</v>
      </c>
      <c r="L35" s="701" t="s">
        <v>1945</v>
      </c>
      <c r="P35" s="6"/>
      <c r="Q35" s="6"/>
      <c r="R35" s="6"/>
      <c r="S35" s="6"/>
    </row>
    <row r="36" spans="2:19" ht="38.25" customHeight="1">
      <c r="B36" s="548">
        <v>5</v>
      </c>
      <c r="C36" s="62" t="s">
        <v>721</v>
      </c>
      <c r="D36" s="703" t="s">
        <v>249</v>
      </c>
      <c r="E36" s="700" t="s">
        <v>1886</v>
      </c>
      <c r="F36" s="700" t="s">
        <v>1895</v>
      </c>
      <c r="G36" s="50" t="s">
        <v>1603</v>
      </c>
      <c r="H36" s="562" t="s">
        <v>1910</v>
      </c>
      <c r="I36" s="700" t="s">
        <v>1919</v>
      </c>
      <c r="J36" s="700" t="s">
        <v>1928</v>
      </c>
      <c r="K36" s="700" t="s">
        <v>1937</v>
      </c>
      <c r="L36" s="700" t="s">
        <v>1946</v>
      </c>
      <c r="P36" s="6"/>
      <c r="Q36" s="6"/>
      <c r="R36" s="6"/>
      <c r="S36" s="6"/>
    </row>
    <row r="37" spans="2:19" ht="38.25" customHeight="1">
      <c r="B37" s="548"/>
      <c r="C37" s="699" t="s">
        <v>1845</v>
      </c>
      <c r="D37" s="703" t="s">
        <v>249</v>
      </c>
      <c r="E37" s="700" t="s">
        <v>1887</v>
      </c>
      <c r="F37" s="700" t="s">
        <v>1896</v>
      </c>
      <c r="G37" s="700" t="s">
        <v>1903</v>
      </c>
      <c r="H37" s="562" t="s">
        <v>1911</v>
      </c>
      <c r="I37" s="700" t="s">
        <v>1920</v>
      </c>
      <c r="J37" s="700" t="s">
        <v>1929</v>
      </c>
      <c r="K37" s="700" t="s">
        <v>1938</v>
      </c>
      <c r="L37" s="700" t="s">
        <v>1947</v>
      </c>
      <c r="P37" s="6"/>
      <c r="Q37" s="6"/>
      <c r="R37" s="6"/>
      <c r="S37" s="6"/>
    </row>
    <row r="38" spans="2:19" ht="38.25" customHeight="1">
      <c r="B38" s="548">
        <v>6</v>
      </c>
      <c r="C38" s="62" t="s">
        <v>715</v>
      </c>
      <c r="D38" s="703" t="s">
        <v>249</v>
      </c>
      <c r="E38" s="700" t="s">
        <v>1888</v>
      </c>
      <c r="F38" s="700" t="s">
        <v>1888</v>
      </c>
      <c r="G38" s="700" t="s">
        <v>1904</v>
      </c>
      <c r="H38" s="700" t="s">
        <v>1912</v>
      </c>
      <c r="I38" s="700" t="s">
        <v>1921</v>
      </c>
      <c r="J38" s="700" t="s">
        <v>1930</v>
      </c>
      <c r="K38" s="700" t="s">
        <v>1939</v>
      </c>
      <c r="L38" s="700" t="s">
        <v>1948</v>
      </c>
      <c r="P38" s="6"/>
      <c r="Q38" s="6"/>
      <c r="R38" s="6"/>
      <c r="S38" s="6"/>
    </row>
    <row r="39" spans="2:19" ht="38.25" customHeight="1">
      <c r="B39" s="548">
        <v>7</v>
      </c>
      <c r="C39" s="62" t="s">
        <v>714</v>
      </c>
      <c r="D39" s="703" t="s">
        <v>249</v>
      </c>
      <c r="E39" s="700" t="s">
        <v>1889</v>
      </c>
      <c r="F39" s="700" t="s">
        <v>1897</v>
      </c>
      <c r="G39" s="700" t="s">
        <v>1905</v>
      </c>
      <c r="H39" s="700" t="s">
        <v>1913</v>
      </c>
      <c r="I39" s="700" t="s">
        <v>1922</v>
      </c>
      <c r="J39" s="700" t="s">
        <v>1931</v>
      </c>
      <c r="K39" s="700" t="s">
        <v>1940</v>
      </c>
      <c r="L39" s="700" t="s">
        <v>1949</v>
      </c>
      <c r="P39" s="6"/>
      <c r="Q39" s="6"/>
      <c r="R39" s="6"/>
      <c r="S39" s="6"/>
    </row>
    <row r="40" spans="2:19" ht="38.25" customHeight="1">
      <c r="B40" s="535">
        <v>8</v>
      </c>
      <c r="C40" s="51" t="s">
        <v>1153</v>
      </c>
      <c r="D40" s="703" t="s">
        <v>249</v>
      </c>
      <c r="E40" s="700" t="s">
        <v>1890</v>
      </c>
      <c r="F40" s="700" t="s">
        <v>1898</v>
      </c>
      <c r="G40" s="700" t="s">
        <v>1906</v>
      </c>
      <c r="H40" s="700" t="s">
        <v>1914</v>
      </c>
      <c r="I40" s="700" t="s">
        <v>1923</v>
      </c>
      <c r="J40" s="700" t="s">
        <v>1932</v>
      </c>
      <c r="K40" s="700" t="s">
        <v>1941</v>
      </c>
      <c r="L40" s="700" t="s">
        <v>1950</v>
      </c>
      <c r="P40" s="6"/>
      <c r="Q40" s="6"/>
      <c r="R40" s="6"/>
      <c r="S40" s="6"/>
    </row>
    <row r="41" spans="16:19" ht="12.75">
      <c r="P41" s="6"/>
      <c r="Q41" s="6"/>
      <c r="R41" s="6"/>
      <c r="S41" s="6"/>
    </row>
    <row r="42" spans="16:19" ht="12.75">
      <c r="P42" s="6"/>
      <c r="Q42" s="6"/>
      <c r="R42" s="6"/>
      <c r="S42" s="6"/>
    </row>
    <row r="43" spans="3:19" ht="12.75">
      <c r="C43" s="482" t="s">
        <v>894</v>
      </c>
      <c r="P43" s="6"/>
      <c r="Q43" s="6"/>
      <c r="R43" s="6"/>
      <c r="S43" s="6"/>
    </row>
    <row r="44" spans="3:19" ht="12.75">
      <c r="C44" s="482"/>
      <c r="P44" s="6"/>
      <c r="Q44" s="6"/>
      <c r="R44" s="6"/>
      <c r="S44" s="6"/>
    </row>
    <row r="45" spans="2:19" ht="14.25">
      <c r="B45" s="726" t="s">
        <v>395</v>
      </c>
      <c r="C45" s="726" t="s">
        <v>1216</v>
      </c>
      <c r="D45" s="726" t="s">
        <v>1046</v>
      </c>
      <c r="E45" s="729" t="s">
        <v>630</v>
      </c>
      <c r="F45" s="730"/>
      <c r="G45" s="730"/>
      <c r="H45" s="731"/>
      <c r="I45" s="729" t="s">
        <v>413</v>
      </c>
      <c r="J45" s="730"/>
      <c r="K45" s="730"/>
      <c r="L45" s="731"/>
      <c r="P45" s="6"/>
      <c r="Q45" s="6"/>
      <c r="R45" s="6"/>
      <c r="S45" s="6"/>
    </row>
    <row r="46" spans="2:19" ht="12.75">
      <c r="B46" s="727"/>
      <c r="C46" s="727"/>
      <c r="D46" s="727"/>
      <c r="E46" s="729" t="s">
        <v>628</v>
      </c>
      <c r="F46" s="730"/>
      <c r="G46" s="730"/>
      <c r="H46" s="731"/>
      <c r="I46" s="729" t="s">
        <v>627</v>
      </c>
      <c r="J46" s="730"/>
      <c r="K46" s="730"/>
      <c r="L46" s="731"/>
      <c r="P46" s="6"/>
      <c r="Q46" s="6"/>
      <c r="R46" s="6"/>
      <c r="S46" s="6"/>
    </row>
    <row r="47" spans="2:19" ht="12.75">
      <c r="B47" s="727"/>
      <c r="C47" s="727"/>
      <c r="D47" s="727"/>
      <c r="E47" s="729" t="s">
        <v>618</v>
      </c>
      <c r="F47" s="731"/>
      <c r="G47" s="729" t="s">
        <v>617</v>
      </c>
      <c r="H47" s="731"/>
      <c r="I47" s="729" t="s">
        <v>618</v>
      </c>
      <c r="J47" s="730"/>
      <c r="K47" s="730" t="s">
        <v>617</v>
      </c>
      <c r="L47" s="731"/>
      <c r="P47" s="6"/>
      <c r="Q47" s="6"/>
      <c r="R47" s="6"/>
      <c r="S47" s="6"/>
    </row>
    <row r="48" spans="2:19" ht="12.75">
      <c r="B48" s="727"/>
      <c r="C48" s="727"/>
      <c r="D48" s="727"/>
      <c r="E48" s="732" t="s">
        <v>1045</v>
      </c>
      <c r="F48" s="726" t="s">
        <v>1045</v>
      </c>
      <c r="G48" s="732" t="s">
        <v>1045</v>
      </c>
      <c r="H48" s="726" t="s">
        <v>1045</v>
      </c>
      <c r="I48" s="732" t="s">
        <v>1045</v>
      </c>
      <c r="J48" s="726" t="s">
        <v>1045</v>
      </c>
      <c r="K48" s="732" t="s">
        <v>1045</v>
      </c>
      <c r="L48" s="726" t="s">
        <v>1045</v>
      </c>
      <c r="P48" s="6"/>
      <c r="Q48" s="6"/>
      <c r="R48" s="6"/>
      <c r="S48" s="6"/>
    </row>
    <row r="49" spans="2:19" ht="12.75">
      <c r="B49" s="727"/>
      <c r="C49" s="727"/>
      <c r="D49" s="727"/>
      <c r="E49" s="733"/>
      <c r="F49" s="727"/>
      <c r="G49" s="733"/>
      <c r="H49" s="727"/>
      <c r="I49" s="733"/>
      <c r="J49" s="727"/>
      <c r="K49" s="733"/>
      <c r="L49" s="727"/>
      <c r="P49" s="6"/>
      <c r="Q49" s="6"/>
      <c r="R49" s="6"/>
      <c r="S49" s="6"/>
    </row>
    <row r="50" spans="2:19" ht="12.75">
      <c r="B50" s="728"/>
      <c r="C50" s="728"/>
      <c r="D50" s="728"/>
      <c r="E50" s="734"/>
      <c r="F50" s="728"/>
      <c r="G50" s="734"/>
      <c r="H50" s="728"/>
      <c r="I50" s="734"/>
      <c r="J50" s="728"/>
      <c r="K50" s="734"/>
      <c r="L50" s="728"/>
      <c r="P50" s="6"/>
      <c r="Q50" s="6"/>
      <c r="R50" s="6"/>
      <c r="S50" s="6"/>
    </row>
    <row r="51" spans="2:19" ht="12.75">
      <c r="B51" s="221"/>
      <c r="C51" s="519"/>
      <c r="D51" s="533"/>
      <c r="E51" s="533" t="s">
        <v>1042</v>
      </c>
      <c r="F51" s="82" t="s">
        <v>1043</v>
      </c>
      <c r="G51" s="533" t="s">
        <v>1042</v>
      </c>
      <c r="H51" s="82" t="s">
        <v>1043</v>
      </c>
      <c r="I51" s="533" t="s">
        <v>1042</v>
      </c>
      <c r="J51" s="82" t="s">
        <v>1043</v>
      </c>
      <c r="K51" s="533" t="s">
        <v>1042</v>
      </c>
      <c r="L51" s="82" t="s">
        <v>1043</v>
      </c>
      <c r="P51" s="6"/>
      <c r="Q51" s="6"/>
      <c r="R51" s="6"/>
      <c r="S51" s="6"/>
    </row>
    <row r="52" spans="2:19" ht="12.75">
      <c r="B52" s="332">
        <v>1</v>
      </c>
      <c r="C52" s="133">
        <v>2</v>
      </c>
      <c r="D52" s="134">
        <v>3</v>
      </c>
      <c r="E52" s="133">
        <v>20</v>
      </c>
      <c r="F52" s="190">
        <v>21</v>
      </c>
      <c r="G52" s="190">
        <v>22</v>
      </c>
      <c r="H52" s="133">
        <v>23</v>
      </c>
      <c r="I52" s="133">
        <v>24</v>
      </c>
      <c r="J52" s="190">
        <v>25</v>
      </c>
      <c r="K52" s="133">
        <v>26</v>
      </c>
      <c r="L52" s="190">
        <v>27</v>
      </c>
      <c r="P52" s="6"/>
      <c r="Q52" s="6"/>
      <c r="R52" s="6"/>
      <c r="S52" s="6"/>
    </row>
    <row r="53" spans="2:19" ht="38.25" customHeight="1">
      <c r="B53" s="548">
        <v>1</v>
      </c>
      <c r="C53" s="62" t="s">
        <v>717</v>
      </c>
      <c r="D53" s="703" t="s">
        <v>249</v>
      </c>
      <c r="E53" s="700" t="s">
        <v>1955</v>
      </c>
      <c r="F53" s="50" t="s">
        <v>1962</v>
      </c>
      <c r="G53" s="50" t="s">
        <v>1967</v>
      </c>
      <c r="H53" s="50" t="s">
        <v>1974</v>
      </c>
      <c r="I53" s="50" t="s">
        <v>287</v>
      </c>
      <c r="J53" s="50" t="s">
        <v>287</v>
      </c>
      <c r="K53" s="50" t="s">
        <v>287</v>
      </c>
      <c r="L53" s="50" t="s">
        <v>287</v>
      </c>
      <c r="P53" s="6"/>
      <c r="Q53" s="6"/>
      <c r="R53" s="6"/>
      <c r="S53" s="6"/>
    </row>
    <row r="54" spans="2:19" ht="38.25" customHeight="1">
      <c r="B54" s="548">
        <v>2</v>
      </c>
      <c r="C54" s="62" t="s">
        <v>716</v>
      </c>
      <c r="D54" s="703" t="s">
        <v>249</v>
      </c>
      <c r="E54" s="700" t="s">
        <v>1956</v>
      </c>
      <c r="F54" s="50" t="s">
        <v>1963</v>
      </c>
      <c r="G54" s="50" t="s">
        <v>1968</v>
      </c>
      <c r="H54" s="50" t="s">
        <v>1975</v>
      </c>
      <c r="I54" s="50" t="s">
        <v>287</v>
      </c>
      <c r="J54" s="50" t="s">
        <v>287</v>
      </c>
      <c r="K54" s="50" t="s">
        <v>287</v>
      </c>
      <c r="L54" s="50" t="s">
        <v>287</v>
      </c>
      <c r="P54" s="6"/>
      <c r="Q54" s="6"/>
      <c r="R54" s="6"/>
      <c r="S54" s="6"/>
    </row>
    <row r="55" spans="2:19" ht="38.25" customHeight="1">
      <c r="B55" s="548">
        <v>3</v>
      </c>
      <c r="C55" s="62" t="s">
        <v>718</v>
      </c>
      <c r="D55" s="703" t="s">
        <v>249</v>
      </c>
      <c r="E55" s="700" t="s">
        <v>1957</v>
      </c>
      <c r="F55" s="50" t="s">
        <v>1501</v>
      </c>
      <c r="G55" s="50" t="s">
        <v>1969</v>
      </c>
      <c r="H55" s="50" t="s">
        <v>1976</v>
      </c>
      <c r="I55" s="702" t="s">
        <v>1980</v>
      </c>
      <c r="J55" s="50" t="s">
        <v>1493</v>
      </c>
      <c r="K55" s="50" t="s">
        <v>1990</v>
      </c>
      <c r="L55" s="50" t="s">
        <v>1995</v>
      </c>
      <c r="P55" s="6"/>
      <c r="Q55" s="6"/>
      <c r="R55" s="6"/>
      <c r="S55" s="6"/>
    </row>
    <row r="56" spans="2:19" ht="38.25" customHeight="1">
      <c r="B56" s="548">
        <v>4</v>
      </c>
      <c r="C56" s="62" t="s">
        <v>719</v>
      </c>
      <c r="D56" s="703" t="s">
        <v>249</v>
      </c>
      <c r="E56" s="700" t="s">
        <v>1958</v>
      </c>
      <c r="F56" s="50" t="s">
        <v>1502</v>
      </c>
      <c r="G56" s="50" t="s">
        <v>1970</v>
      </c>
      <c r="H56" s="50" t="s">
        <v>1977</v>
      </c>
      <c r="I56" s="50" t="s">
        <v>1977</v>
      </c>
      <c r="J56" s="50" t="s">
        <v>1977</v>
      </c>
      <c r="K56" s="50" t="s">
        <v>1977</v>
      </c>
      <c r="L56" s="50" t="s">
        <v>1977</v>
      </c>
      <c r="P56" s="6"/>
      <c r="Q56" s="6"/>
      <c r="R56" s="6"/>
      <c r="S56" s="6"/>
    </row>
    <row r="57" spans="2:19" ht="38.25" customHeight="1">
      <c r="B57" s="548">
        <v>5</v>
      </c>
      <c r="C57" s="62" t="s">
        <v>721</v>
      </c>
      <c r="D57" s="703" t="s">
        <v>249</v>
      </c>
      <c r="E57" s="700" t="s">
        <v>1959</v>
      </c>
      <c r="F57" s="50" t="s">
        <v>1964</v>
      </c>
      <c r="G57" s="50" t="s">
        <v>1971</v>
      </c>
      <c r="H57" s="50" t="s">
        <v>1978</v>
      </c>
      <c r="I57" s="50" t="s">
        <v>1981</v>
      </c>
      <c r="J57" s="50" t="s">
        <v>1986</v>
      </c>
      <c r="K57" s="50" t="s">
        <v>1991</v>
      </c>
      <c r="L57" s="50" t="s">
        <v>1996</v>
      </c>
      <c r="P57" s="6"/>
      <c r="Q57" s="6"/>
      <c r="R57" s="6"/>
      <c r="S57" s="6"/>
    </row>
    <row r="58" spans="2:19" ht="38.25" customHeight="1">
      <c r="B58" s="548"/>
      <c r="C58" s="699" t="s">
        <v>1845</v>
      </c>
      <c r="D58" s="703" t="s">
        <v>249</v>
      </c>
      <c r="E58" s="700" t="s">
        <v>1960</v>
      </c>
      <c r="F58" s="50" t="s">
        <v>1965</v>
      </c>
      <c r="G58" s="50" t="s">
        <v>1972</v>
      </c>
      <c r="H58" s="50" t="s">
        <v>1960</v>
      </c>
      <c r="I58" s="50" t="s">
        <v>1982</v>
      </c>
      <c r="J58" s="50" t="s">
        <v>1987</v>
      </c>
      <c r="K58" s="50" t="s">
        <v>1992</v>
      </c>
      <c r="L58" s="50" t="s">
        <v>1997</v>
      </c>
      <c r="P58" s="6"/>
      <c r="Q58" s="6"/>
      <c r="R58" s="6"/>
      <c r="S58" s="6"/>
    </row>
    <row r="59" spans="2:19" ht="38.25" customHeight="1">
      <c r="B59" s="548">
        <v>6</v>
      </c>
      <c r="C59" s="62" t="s">
        <v>715</v>
      </c>
      <c r="D59" s="703" t="s">
        <v>249</v>
      </c>
      <c r="E59" s="700" t="s">
        <v>1557</v>
      </c>
      <c r="F59" s="50" t="s">
        <v>1557</v>
      </c>
      <c r="G59" s="50" t="s">
        <v>1557</v>
      </c>
      <c r="H59" s="50" t="s">
        <v>1557</v>
      </c>
      <c r="I59" s="50" t="s">
        <v>1983</v>
      </c>
      <c r="J59" s="50" t="s">
        <v>1988</v>
      </c>
      <c r="K59" s="50" t="s">
        <v>1993</v>
      </c>
      <c r="L59" s="50" t="s">
        <v>1998</v>
      </c>
      <c r="P59" s="6"/>
      <c r="Q59" s="6"/>
      <c r="R59" s="6"/>
      <c r="S59" s="6"/>
    </row>
    <row r="60" spans="2:19" ht="38.25" customHeight="1">
      <c r="B60" s="548">
        <v>7</v>
      </c>
      <c r="C60" s="62" t="s">
        <v>714</v>
      </c>
      <c r="D60" s="703" t="s">
        <v>249</v>
      </c>
      <c r="E60" s="700" t="s">
        <v>1557</v>
      </c>
      <c r="F60" s="50" t="s">
        <v>1557</v>
      </c>
      <c r="G60" s="50" t="s">
        <v>1557</v>
      </c>
      <c r="H60" s="50" t="s">
        <v>1557</v>
      </c>
      <c r="I60" s="50" t="s">
        <v>1984</v>
      </c>
      <c r="J60" s="50" t="s">
        <v>1984</v>
      </c>
      <c r="K60" s="50" t="s">
        <v>1984</v>
      </c>
      <c r="L60" s="50" t="s">
        <v>1984</v>
      </c>
      <c r="P60" s="6"/>
      <c r="Q60" s="6"/>
      <c r="R60" s="6"/>
      <c r="S60" s="6"/>
    </row>
    <row r="61" spans="2:19" ht="38.25" customHeight="1">
      <c r="B61" s="535">
        <v>8</v>
      </c>
      <c r="C61" s="51" t="s">
        <v>1153</v>
      </c>
      <c r="D61" s="703" t="s">
        <v>249</v>
      </c>
      <c r="E61" s="700" t="s">
        <v>1961</v>
      </c>
      <c r="F61" s="50" t="s">
        <v>1966</v>
      </c>
      <c r="G61" s="50" t="s">
        <v>1973</v>
      </c>
      <c r="H61" s="50" t="s">
        <v>1979</v>
      </c>
      <c r="I61" s="50" t="s">
        <v>1985</v>
      </c>
      <c r="J61" s="50" t="s">
        <v>1989</v>
      </c>
      <c r="K61" s="50" t="s">
        <v>1994</v>
      </c>
      <c r="L61" s="50" t="s">
        <v>1999</v>
      </c>
      <c r="P61" s="6"/>
      <c r="Q61" s="6"/>
      <c r="R61" s="6"/>
      <c r="S61" s="6"/>
    </row>
    <row r="62" spans="16:19" ht="12.75">
      <c r="P62" s="6"/>
      <c r="Q62" s="6"/>
      <c r="R62" s="6"/>
      <c r="S62" s="6"/>
    </row>
    <row r="64" spans="3:4" ht="12.75">
      <c r="C64" s="482" t="s">
        <v>894</v>
      </c>
      <c r="D64" s="482"/>
    </row>
    <row r="66" spans="2:47" s="15" customFormat="1" ht="14.25" customHeight="1">
      <c r="B66" s="726" t="s">
        <v>395</v>
      </c>
      <c r="C66" s="726" t="s">
        <v>1216</v>
      </c>
      <c r="D66" s="726" t="s">
        <v>1046</v>
      </c>
      <c r="E66" s="729" t="s">
        <v>486</v>
      </c>
      <c r="F66" s="730"/>
      <c r="G66" s="730"/>
      <c r="H66" s="730"/>
      <c r="I66" s="729" t="s">
        <v>488</v>
      </c>
      <c r="J66" s="730"/>
      <c r="K66" s="730"/>
      <c r="L66" s="731"/>
      <c r="AI66" s="144"/>
      <c r="AJ66" s="144"/>
      <c r="AK66" s="144"/>
      <c r="AL66" s="144"/>
      <c r="AM66" s="144"/>
      <c r="AN66" s="144"/>
      <c r="AO66" s="144"/>
      <c r="AP66" s="144"/>
      <c r="AQ66" s="144"/>
      <c r="AR66" s="144"/>
      <c r="AS66" s="144"/>
      <c r="AT66" s="144"/>
      <c r="AU66" s="144"/>
    </row>
    <row r="67" spans="2:47" s="15" customFormat="1" ht="12.75" customHeight="1">
      <c r="B67" s="727"/>
      <c r="C67" s="727"/>
      <c r="D67" s="727"/>
      <c r="E67" s="729" t="s">
        <v>487</v>
      </c>
      <c r="F67" s="730"/>
      <c r="G67" s="730"/>
      <c r="H67" s="730"/>
      <c r="I67" s="729" t="s">
        <v>489</v>
      </c>
      <c r="J67" s="730"/>
      <c r="K67" s="730"/>
      <c r="L67" s="731"/>
      <c r="AI67" s="144"/>
      <c r="AJ67" s="144"/>
      <c r="AK67" s="144"/>
      <c r="AL67" s="144"/>
      <c r="AM67" s="144"/>
      <c r="AN67" s="144"/>
      <c r="AO67" s="144"/>
      <c r="AP67" s="144"/>
      <c r="AQ67" s="144"/>
      <c r="AR67" s="144"/>
      <c r="AS67" s="144"/>
      <c r="AT67" s="144"/>
      <c r="AU67" s="144"/>
    </row>
    <row r="68" spans="2:47" s="15" customFormat="1" ht="12.75">
      <c r="B68" s="727"/>
      <c r="C68" s="727"/>
      <c r="D68" s="727"/>
      <c r="E68" s="735" t="s">
        <v>618</v>
      </c>
      <c r="F68" s="736"/>
      <c r="G68" s="729" t="s">
        <v>617</v>
      </c>
      <c r="H68" s="730"/>
      <c r="I68" s="735" t="s">
        <v>618</v>
      </c>
      <c r="J68" s="736"/>
      <c r="K68" s="729" t="s">
        <v>617</v>
      </c>
      <c r="L68" s="731"/>
      <c r="AI68" s="144"/>
      <c r="AJ68" s="144"/>
      <c r="AK68" s="144"/>
      <c r="AL68" s="144"/>
      <c r="AM68" s="144"/>
      <c r="AN68" s="144"/>
      <c r="AO68" s="144"/>
      <c r="AP68" s="144"/>
      <c r="AQ68" s="144"/>
      <c r="AR68" s="144"/>
      <c r="AS68" s="144"/>
      <c r="AT68" s="144"/>
      <c r="AU68" s="144"/>
    </row>
    <row r="69" spans="2:47" s="15" customFormat="1" ht="12.75">
      <c r="B69" s="727"/>
      <c r="C69" s="727"/>
      <c r="D69" s="727"/>
      <c r="E69" s="732" t="s">
        <v>1044</v>
      </c>
      <c r="F69" s="732" t="s">
        <v>1045</v>
      </c>
      <c r="G69" s="732" t="s">
        <v>1045</v>
      </c>
      <c r="H69" s="732" t="s">
        <v>1045</v>
      </c>
      <c r="I69" s="732" t="s">
        <v>1044</v>
      </c>
      <c r="J69" s="732" t="s">
        <v>1045</v>
      </c>
      <c r="K69" s="732" t="s">
        <v>1045</v>
      </c>
      <c r="L69" s="726" t="s">
        <v>1045</v>
      </c>
      <c r="AI69" s="144"/>
      <c r="AJ69" s="144"/>
      <c r="AK69" s="144"/>
      <c r="AL69" s="144"/>
      <c r="AM69" s="144"/>
      <c r="AN69" s="144"/>
      <c r="AO69" s="144"/>
      <c r="AP69" s="144"/>
      <c r="AQ69" s="144"/>
      <c r="AR69" s="144"/>
      <c r="AS69" s="144"/>
      <c r="AT69" s="144"/>
      <c r="AU69" s="144"/>
    </row>
    <row r="70" spans="2:47" s="67" customFormat="1" ht="12.75">
      <c r="B70" s="727"/>
      <c r="C70" s="727"/>
      <c r="D70" s="727"/>
      <c r="E70" s="733"/>
      <c r="F70" s="733"/>
      <c r="G70" s="733"/>
      <c r="H70" s="733"/>
      <c r="I70" s="733"/>
      <c r="J70" s="733"/>
      <c r="K70" s="733"/>
      <c r="L70" s="727"/>
      <c r="AI70" s="98"/>
      <c r="AJ70" s="98"/>
      <c r="AK70" s="98"/>
      <c r="AL70" s="98"/>
      <c r="AM70" s="98"/>
      <c r="AN70" s="98"/>
      <c r="AO70" s="98"/>
      <c r="AP70" s="98"/>
      <c r="AQ70" s="98"/>
      <c r="AR70" s="98"/>
      <c r="AS70" s="98"/>
      <c r="AT70" s="98"/>
      <c r="AU70" s="98"/>
    </row>
    <row r="71" spans="2:12" ht="12.75">
      <c r="B71" s="728"/>
      <c r="C71" s="728"/>
      <c r="D71" s="728"/>
      <c r="E71" s="734"/>
      <c r="F71" s="734"/>
      <c r="G71" s="734"/>
      <c r="H71" s="734"/>
      <c r="I71" s="734"/>
      <c r="J71" s="734"/>
      <c r="K71" s="734"/>
      <c r="L71" s="728"/>
    </row>
    <row r="72" spans="2:12" ht="12.75">
      <c r="B72" s="221"/>
      <c r="C72" s="519"/>
      <c r="D72" s="533"/>
      <c r="E72" s="533" t="s">
        <v>1042</v>
      </c>
      <c r="F72" s="469" t="s">
        <v>1043</v>
      </c>
      <c r="G72" s="533" t="s">
        <v>1042</v>
      </c>
      <c r="H72" s="534" t="s">
        <v>1043</v>
      </c>
      <c r="I72" s="533" t="s">
        <v>1042</v>
      </c>
      <c r="J72" s="469" t="s">
        <v>1043</v>
      </c>
      <c r="K72" s="533" t="s">
        <v>1042</v>
      </c>
      <c r="L72" s="82" t="s">
        <v>1043</v>
      </c>
    </row>
    <row r="73" spans="2:12" ht="12.75">
      <c r="B73" s="332">
        <v>1</v>
      </c>
      <c r="C73" s="133">
        <v>2</v>
      </c>
      <c r="D73" s="134">
        <v>3</v>
      </c>
      <c r="E73" s="81">
        <v>4</v>
      </c>
      <c r="F73" s="81">
        <v>5</v>
      </c>
      <c r="G73" s="81">
        <v>6</v>
      </c>
      <c r="H73" s="81">
        <v>7</v>
      </c>
      <c r="I73" s="81">
        <v>8</v>
      </c>
      <c r="J73" s="81">
        <v>9</v>
      </c>
      <c r="K73" s="81">
        <v>10</v>
      </c>
      <c r="L73" s="81">
        <v>11</v>
      </c>
    </row>
    <row r="74" spans="2:12" ht="38.25" customHeight="1">
      <c r="B74" s="549">
        <v>1</v>
      </c>
      <c r="C74" s="499" t="s">
        <v>717</v>
      </c>
      <c r="D74" s="703" t="s">
        <v>249</v>
      </c>
      <c r="E74" s="498" t="s">
        <v>2000</v>
      </c>
      <c r="F74" s="498" t="s">
        <v>2009</v>
      </c>
      <c r="G74" s="498" t="s">
        <v>2017</v>
      </c>
      <c r="H74" s="498" t="s">
        <v>2026</v>
      </c>
      <c r="I74" s="498" t="s">
        <v>2035</v>
      </c>
      <c r="J74" s="498" t="s">
        <v>2044</v>
      </c>
      <c r="K74" s="498" t="s">
        <v>2052</v>
      </c>
      <c r="L74" s="498" t="s">
        <v>2044</v>
      </c>
    </row>
    <row r="75" spans="2:12" ht="38.25" customHeight="1">
      <c r="B75" s="549">
        <v>2</v>
      </c>
      <c r="C75" s="499" t="s">
        <v>716</v>
      </c>
      <c r="D75" s="703" t="s">
        <v>249</v>
      </c>
      <c r="E75" s="498" t="s">
        <v>2001</v>
      </c>
      <c r="F75" s="498" t="s">
        <v>2010</v>
      </c>
      <c r="G75" s="498" t="s">
        <v>2018</v>
      </c>
      <c r="H75" s="498" t="s">
        <v>2027</v>
      </c>
      <c r="I75" s="498" t="s">
        <v>2036</v>
      </c>
      <c r="J75" s="498" t="s">
        <v>2045</v>
      </c>
      <c r="K75" s="498" t="s">
        <v>2053</v>
      </c>
      <c r="L75" s="498" t="s">
        <v>2045</v>
      </c>
    </row>
    <row r="76" spans="2:12" ht="38.25" customHeight="1">
      <c r="B76" s="549">
        <v>3</v>
      </c>
      <c r="C76" s="499" t="s">
        <v>718</v>
      </c>
      <c r="D76" s="703" t="s">
        <v>249</v>
      </c>
      <c r="E76" s="498" t="s">
        <v>2002</v>
      </c>
      <c r="F76" s="498" t="s">
        <v>2011</v>
      </c>
      <c r="G76" s="498" t="s">
        <v>2019</v>
      </c>
      <c r="H76" s="498" t="s">
        <v>2028</v>
      </c>
      <c r="I76" s="498" t="s">
        <v>2037</v>
      </c>
      <c r="J76" s="498" t="s">
        <v>2046</v>
      </c>
      <c r="K76" s="498" t="s">
        <v>2054</v>
      </c>
      <c r="L76" s="498" t="s">
        <v>2061</v>
      </c>
    </row>
    <row r="77" spans="2:12" ht="38.25" customHeight="1">
      <c r="B77" s="549">
        <v>4</v>
      </c>
      <c r="C77" s="499" t="s">
        <v>719</v>
      </c>
      <c r="D77" s="703" t="s">
        <v>249</v>
      </c>
      <c r="E77" s="498" t="s">
        <v>2003</v>
      </c>
      <c r="F77" s="498" t="s">
        <v>2012</v>
      </c>
      <c r="G77" s="498" t="s">
        <v>2020</v>
      </c>
      <c r="H77" s="498" t="s">
        <v>2029</v>
      </c>
      <c r="I77" s="498" t="s">
        <v>2038</v>
      </c>
      <c r="J77" s="498" t="s">
        <v>2047</v>
      </c>
      <c r="K77" s="498" t="s">
        <v>2055</v>
      </c>
      <c r="L77" s="498" t="s">
        <v>2062</v>
      </c>
    </row>
    <row r="78" spans="2:12" ht="38.25" customHeight="1">
      <c r="B78" s="549">
        <v>5</v>
      </c>
      <c r="C78" s="499" t="s">
        <v>721</v>
      </c>
      <c r="D78" s="703" t="s">
        <v>249</v>
      </c>
      <c r="E78" s="498" t="s">
        <v>2004</v>
      </c>
      <c r="F78" s="498" t="s">
        <v>490</v>
      </c>
      <c r="G78" s="498" t="s">
        <v>2021</v>
      </c>
      <c r="H78" s="539" t="s">
        <v>2030</v>
      </c>
      <c r="I78" s="498" t="s">
        <v>2039</v>
      </c>
      <c r="J78" s="498" t="s">
        <v>2048</v>
      </c>
      <c r="K78" s="498" t="s">
        <v>2056</v>
      </c>
      <c r="L78" s="498" t="s">
        <v>2063</v>
      </c>
    </row>
    <row r="79" spans="2:12" ht="38.25" customHeight="1">
      <c r="B79" s="549"/>
      <c r="C79" s="165" t="s">
        <v>1845</v>
      </c>
      <c r="D79" s="703" t="s">
        <v>249</v>
      </c>
      <c r="E79" s="498" t="s">
        <v>2005</v>
      </c>
      <c r="F79" s="498" t="s">
        <v>2013</v>
      </c>
      <c r="G79" s="498" t="s">
        <v>2022</v>
      </c>
      <c r="H79" s="539" t="s">
        <v>2031</v>
      </c>
      <c r="I79" s="498" t="s">
        <v>2040</v>
      </c>
      <c r="J79" s="498" t="s">
        <v>2049</v>
      </c>
      <c r="K79" s="498" t="s">
        <v>2057</v>
      </c>
      <c r="L79" s="498" t="s">
        <v>2064</v>
      </c>
    </row>
    <row r="80" spans="2:12" ht="38.25" customHeight="1">
      <c r="B80" s="549">
        <v>6</v>
      </c>
      <c r="C80" s="499" t="s">
        <v>715</v>
      </c>
      <c r="D80" s="703" t="s">
        <v>249</v>
      </c>
      <c r="E80" s="498" t="s">
        <v>2006</v>
      </c>
      <c r="F80" s="498" t="s">
        <v>2014</v>
      </c>
      <c r="G80" s="498" t="s">
        <v>2023</v>
      </c>
      <c r="H80" s="498" t="s">
        <v>2032</v>
      </c>
      <c r="I80" s="498" t="s">
        <v>2041</v>
      </c>
      <c r="J80" s="498" t="s">
        <v>1998</v>
      </c>
      <c r="K80" s="498" t="s">
        <v>2058</v>
      </c>
      <c r="L80" s="498" t="s">
        <v>2065</v>
      </c>
    </row>
    <row r="81" spans="2:12" ht="38.25" customHeight="1">
      <c r="B81" s="549">
        <v>7</v>
      </c>
      <c r="C81" s="499" t="s">
        <v>714</v>
      </c>
      <c r="D81" s="703" t="s">
        <v>249</v>
      </c>
      <c r="E81" s="498" t="s">
        <v>2007</v>
      </c>
      <c r="F81" s="498" t="s">
        <v>2015</v>
      </c>
      <c r="G81" s="498" t="s">
        <v>2024</v>
      </c>
      <c r="H81" s="498" t="s">
        <v>2033</v>
      </c>
      <c r="I81" s="498" t="s">
        <v>2042</v>
      </c>
      <c r="J81" s="498" t="s">
        <v>2050</v>
      </c>
      <c r="K81" s="498" t="s">
        <v>2059</v>
      </c>
      <c r="L81" s="498" t="s">
        <v>2066</v>
      </c>
    </row>
    <row r="82" spans="2:12" ht="38.25" customHeight="1">
      <c r="B82" s="549">
        <v>8</v>
      </c>
      <c r="C82" s="498" t="s">
        <v>1153</v>
      </c>
      <c r="D82" s="703" t="s">
        <v>249</v>
      </c>
      <c r="E82" s="498" t="s">
        <v>2008</v>
      </c>
      <c r="F82" s="498" t="s">
        <v>2016</v>
      </c>
      <c r="G82" s="498" t="s">
        <v>2025</v>
      </c>
      <c r="H82" s="498" t="s">
        <v>2034</v>
      </c>
      <c r="I82" s="498" t="s">
        <v>2043</v>
      </c>
      <c r="J82" s="498" t="s">
        <v>2051</v>
      </c>
      <c r="K82" s="498" t="s">
        <v>2060</v>
      </c>
      <c r="L82" s="498" t="s">
        <v>2067</v>
      </c>
    </row>
    <row r="84" ht="10.5" customHeight="1"/>
    <row r="85" ht="10.5" customHeight="1">
      <c r="C85" s="482" t="s">
        <v>892</v>
      </c>
    </row>
    <row r="86" ht="10.5" customHeight="1"/>
    <row r="87" spans="2:12" ht="10.5" customHeight="1">
      <c r="B87" s="726" t="s">
        <v>395</v>
      </c>
      <c r="C87" s="726" t="s">
        <v>1216</v>
      </c>
      <c r="D87" s="726" t="s">
        <v>1046</v>
      </c>
      <c r="E87" s="729" t="s">
        <v>626</v>
      </c>
      <c r="F87" s="730"/>
      <c r="G87" s="730"/>
      <c r="H87" s="731"/>
      <c r="I87" s="729" t="s">
        <v>624</v>
      </c>
      <c r="J87" s="730"/>
      <c r="K87" s="730"/>
      <c r="L87" s="731"/>
    </row>
    <row r="88" spans="2:12" ht="10.5" customHeight="1">
      <c r="B88" s="727"/>
      <c r="C88" s="727"/>
      <c r="D88" s="727"/>
      <c r="E88" s="729" t="s">
        <v>625</v>
      </c>
      <c r="F88" s="730"/>
      <c r="G88" s="730"/>
      <c r="H88" s="731"/>
      <c r="I88" s="729" t="s">
        <v>491</v>
      </c>
      <c r="J88" s="730"/>
      <c r="K88" s="730"/>
      <c r="L88" s="731"/>
    </row>
    <row r="89" spans="2:12" ht="10.5" customHeight="1">
      <c r="B89" s="727"/>
      <c r="C89" s="727"/>
      <c r="D89" s="727"/>
      <c r="E89" s="735" t="s">
        <v>618</v>
      </c>
      <c r="F89" s="736"/>
      <c r="G89" s="729" t="s">
        <v>617</v>
      </c>
      <c r="H89" s="731"/>
      <c r="I89" s="735" t="s">
        <v>618</v>
      </c>
      <c r="J89" s="736"/>
      <c r="K89" s="729" t="s">
        <v>617</v>
      </c>
      <c r="L89" s="731"/>
    </row>
    <row r="90" spans="2:12" ht="10.5" customHeight="1">
      <c r="B90" s="727"/>
      <c r="C90" s="727"/>
      <c r="D90" s="727"/>
      <c r="E90" s="732" t="s">
        <v>1044</v>
      </c>
      <c r="F90" s="732" t="s">
        <v>1045</v>
      </c>
      <c r="G90" s="737" t="s">
        <v>1045</v>
      </c>
      <c r="H90" s="737" t="s">
        <v>1045</v>
      </c>
      <c r="I90" s="737" t="s">
        <v>1044</v>
      </c>
      <c r="J90" s="737" t="s">
        <v>1045</v>
      </c>
      <c r="K90" s="737" t="s">
        <v>1045</v>
      </c>
      <c r="L90" s="737" t="s">
        <v>1045</v>
      </c>
    </row>
    <row r="91" spans="2:12" ht="10.5" customHeight="1">
      <c r="B91" s="727"/>
      <c r="C91" s="727"/>
      <c r="D91" s="727"/>
      <c r="E91" s="733"/>
      <c r="F91" s="733"/>
      <c r="G91" s="737"/>
      <c r="H91" s="737"/>
      <c r="I91" s="737"/>
      <c r="J91" s="737"/>
      <c r="K91" s="737"/>
      <c r="L91" s="737"/>
    </row>
    <row r="92" spans="2:12" ht="10.5" customHeight="1">
      <c r="B92" s="728"/>
      <c r="C92" s="728"/>
      <c r="D92" s="728"/>
      <c r="E92" s="734"/>
      <c r="F92" s="734"/>
      <c r="G92" s="737"/>
      <c r="H92" s="737"/>
      <c r="I92" s="737"/>
      <c r="J92" s="737"/>
      <c r="K92" s="737"/>
      <c r="L92" s="737"/>
    </row>
    <row r="93" spans="2:12" ht="10.5" customHeight="1">
      <c r="B93" s="221"/>
      <c r="C93" s="519"/>
      <c r="D93" s="533"/>
      <c r="E93" s="533" t="s">
        <v>1042</v>
      </c>
      <c r="F93" s="469" t="s">
        <v>1043</v>
      </c>
      <c r="G93" s="45" t="s">
        <v>1042</v>
      </c>
      <c r="H93" s="82" t="s">
        <v>1043</v>
      </c>
      <c r="I93" s="45" t="s">
        <v>1042</v>
      </c>
      <c r="J93" s="82" t="s">
        <v>1043</v>
      </c>
      <c r="K93" s="45" t="s">
        <v>1042</v>
      </c>
      <c r="L93" s="82" t="s">
        <v>1043</v>
      </c>
    </row>
    <row r="94" spans="2:12" ht="10.5" customHeight="1">
      <c r="B94" s="332">
        <v>1</v>
      </c>
      <c r="C94" s="133">
        <v>2</v>
      </c>
      <c r="D94" s="134">
        <v>3</v>
      </c>
      <c r="E94" s="197">
        <v>12</v>
      </c>
      <c r="F94" s="81">
        <v>13</v>
      </c>
      <c r="G94" s="81">
        <v>14</v>
      </c>
      <c r="H94" s="81">
        <v>15</v>
      </c>
      <c r="I94" s="81">
        <v>16</v>
      </c>
      <c r="J94" s="81">
        <v>17</v>
      </c>
      <c r="K94" s="81">
        <v>18</v>
      </c>
      <c r="L94" s="81">
        <v>19</v>
      </c>
    </row>
    <row r="95" spans="2:12" ht="38.25" customHeight="1">
      <c r="B95" s="549">
        <v>1</v>
      </c>
      <c r="C95" s="499" t="s">
        <v>717</v>
      </c>
      <c r="D95" s="703" t="s">
        <v>249</v>
      </c>
      <c r="E95" s="498" t="s">
        <v>2068</v>
      </c>
      <c r="F95" s="498" t="s">
        <v>2077</v>
      </c>
      <c r="G95" s="498" t="s">
        <v>2085</v>
      </c>
      <c r="H95" s="498" t="s">
        <v>2094</v>
      </c>
      <c r="I95" s="498" t="s">
        <v>2103</v>
      </c>
      <c r="J95" s="498" t="s">
        <v>2112</v>
      </c>
      <c r="K95" s="695" t="s">
        <v>2120</v>
      </c>
      <c r="L95" s="498" t="s">
        <v>2129</v>
      </c>
    </row>
    <row r="96" spans="2:12" ht="38.25" customHeight="1">
      <c r="B96" s="549">
        <v>2</v>
      </c>
      <c r="C96" s="499" t="s">
        <v>716</v>
      </c>
      <c r="D96" s="703" t="s">
        <v>249</v>
      </c>
      <c r="E96" s="498" t="s">
        <v>2069</v>
      </c>
      <c r="F96" s="498" t="s">
        <v>2078</v>
      </c>
      <c r="G96" s="498" t="s">
        <v>2086</v>
      </c>
      <c r="H96" s="498" t="s">
        <v>2095</v>
      </c>
      <c r="I96" s="498" t="s">
        <v>2104</v>
      </c>
      <c r="J96" s="498" t="s">
        <v>2113</v>
      </c>
      <c r="K96" s="498" t="s">
        <v>2121</v>
      </c>
      <c r="L96" s="498" t="s">
        <v>2130</v>
      </c>
    </row>
    <row r="97" spans="2:12" ht="38.25" customHeight="1">
      <c r="B97" s="549">
        <v>3</v>
      </c>
      <c r="C97" s="499" t="s">
        <v>718</v>
      </c>
      <c r="D97" s="703" t="s">
        <v>249</v>
      </c>
      <c r="E97" s="498" t="s">
        <v>2070</v>
      </c>
      <c r="F97" s="498" t="s">
        <v>1501</v>
      </c>
      <c r="G97" s="498" t="s">
        <v>2087</v>
      </c>
      <c r="H97" s="498" t="s">
        <v>2096</v>
      </c>
      <c r="I97" s="498" t="s">
        <v>2105</v>
      </c>
      <c r="J97" s="498" t="s">
        <v>2114</v>
      </c>
      <c r="K97" s="498" t="s">
        <v>2122</v>
      </c>
      <c r="L97" s="498" t="s">
        <v>2131</v>
      </c>
    </row>
    <row r="98" spans="2:12" ht="38.25" customHeight="1">
      <c r="B98" s="549">
        <v>4</v>
      </c>
      <c r="C98" s="499" t="s">
        <v>719</v>
      </c>
      <c r="D98" s="703" t="s">
        <v>249</v>
      </c>
      <c r="E98" s="498" t="s">
        <v>2071</v>
      </c>
      <c r="F98" s="498" t="s">
        <v>2079</v>
      </c>
      <c r="G98" s="498" t="s">
        <v>2088</v>
      </c>
      <c r="H98" s="498" t="s">
        <v>2097</v>
      </c>
      <c r="I98" s="498" t="s">
        <v>2106</v>
      </c>
      <c r="J98" s="498" t="s">
        <v>2115</v>
      </c>
      <c r="K98" s="498" t="s">
        <v>2123</v>
      </c>
      <c r="L98" s="498" t="s">
        <v>2132</v>
      </c>
    </row>
    <row r="99" spans="2:12" ht="38.25" customHeight="1">
      <c r="B99" s="549">
        <v>5</v>
      </c>
      <c r="C99" s="499" t="s">
        <v>721</v>
      </c>
      <c r="D99" s="703" t="s">
        <v>249</v>
      </c>
      <c r="E99" s="498" t="s">
        <v>2072</v>
      </c>
      <c r="F99" s="498" t="s">
        <v>2080</v>
      </c>
      <c r="G99" s="498" t="s">
        <v>2089</v>
      </c>
      <c r="H99" s="498" t="s">
        <v>2098</v>
      </c>
      <c r="I99" s="498" t="s">
        <v>2107</v>
      </c>
      <c r="J99" s="498" t="s">
        <v>2116</v>
      </c>
      <c r="K99" s="498" t="s">
        <v>2124</v>
      </c>
      <c r="L99" s="498" t="s">
        <v>2133</v>
      </c>
    </row>
    <row r="100" spans="2:12" ht="38.25" customHeight="1">
      <c r="B100" s="549"/>
      <c r="C100" s="699" t="s">
        <v>1845</v>
      </c>
      <c r="D100" s="703" t="s">
        <v>249</v>
      </c>
      <c r="E100" s="498" t="s">
        <v>2073</v>
      </c>
      <c r="F100" s="498" t="s">
        <v>2081</v>
      </c>
      <c r="G100" s="498" t="s">
        <v>2090</v>
      </c>
      <c r="H100" s="498" t="s">
        <v>2099</v>
      </c>
      <c r="I100" s="498" t="s">
        <v>2108</v>
      </c>
      <c r="J100" s="498" t="s">
        <v>2117</v>
      </c>
      <c r="K100" s="498" t="s">
        <v>2125</v>
      </c>
      <c r="L100" s="498" t="s">
        <v>2117</v>
      </c>
    </row>
    <row r="101" spans="2:12" ht="38.25" customHeight="1">
      <c r="B101" s="549">
        <v>6</v>
      </c>
      <c r="C101" s="499" t="s">
        <v>715</v>
      </c>
      <c r="D101" s="703" t="s">
        <v>249</v>
      </c>
      <c r="E101" s="498" t="s">
        <v>2074</v>
      </c>
      <c r="F101" s="498" t="s">
        <v>2082</v>
      </c>
      <c r="G101" s="498" t="s">
        <v>2091</v>
      </c>
      <c r="H101" s="498" t="s">
        <v>2100</v>
      </c>
      <c r="I101" s="498" t="s">
        <v>2109</v>
      </c>
      <c r="J101" s="498" t="s">
        <v>1998</v>
      </c>
      <c r="K101" s="498" t="s">
        <v>2126</v>
      </c>
      <c r="L101" s="498" t="s">
        <v>2134</v>
      </c>
    </row>
    <row r="102" spans="2:12" ht="38.25" customHeight="1">
      <c r="B102" s="549">
        <v>7</v>
      </c>
      <c r="C102" s="499" t="s">
        <v>714</v>
      </c>
      <c r="D102" s="703" t="s">
        <v>249</v>
      </c>
      <c r="E102" s="498" t="s">
        <v>2075</v>
      </c>
      <c r="F102" s="498" t="s">
        <v>2083</v>
      </c>
      <c r="G102" s="498" t="s">
        <v>2092</v>
      </c>
      <c r="H102" s="498" t="s">
        <v>2101</v>
      </c>
      <c r="I102" s="498" t="s">
        <v>2110</v>
      </c>
      <c r="J102" s="498" t="s">
        <v>2118</v>
      </c>
      <c r="K102" s="498" t="s">
        <v>2127</v>
      </c>
      <c r="L102" s="498" t="s">
        <v>2135</v>
      </c>
    </row>
    <row r="103" spans="2:12" ht="38.25" customHeight="1">
      <c r="B103" s="549">
        <v>8</v>
      </c>
      <c r="C103" s="51" t="s">
        <v>1153</v>
      </c>
      <c r="D103" s="703" t="s">
        <v>249</v>
      </c>
      <c r="E103" s="498" t="s">
        <v>2076</v>
      </c>
      <c r="F103" s="498" t="s">
        <v>2084</v>
      </c>
      <c r="G103" s="498" t="s">
        <v>2093</v>
      </c>
      <c r="H103" s="498" t="s">
        <v>2102</v>
      </c>
      <c r="I103" s="498" t="s">
        <v>2111</v>
      </c>
      <c r="J103" s="498" t="s">
        <v>2119</v>
      </c>
      <c r="K103" s="498" t="s">
        <v>2128</v>
      </c>
      <c r="L103" s="498" t="s">
        <v>2136</v>
      </c>
    </row>
    <row r="104" ht="10.5" customHeight="1"/>
    <row r="105" ht="10.5" customHeight="1"/>
    <row r="106" ht="10.5" customHeight="1">
      <c r="C106" s="482" t="s">
        <v>892</v>
      </c>
    </row>
    <row r="107" ht="10.5" customHeight="1"/>
    <row r="108" spans="2:12" ht="14.25" customHeight="1">
      <c r="B108" s="726" t="s">
        <v>395</v>
      </c>
      <c r="C108" s="726" t="s">
        <v>1216</v>
      </c>
      <c r="D108" s="726" t="s">
        <v>1046</v>
      </c>
      <c r="E108" s="729" t="s">
        <v>623</v>
      </c>
      <c r="F108" s="730"/>
      <c r="G108" s="730"/>
      <c r="H108" s="731"/>
      <c r="I108" s="729" t="s">
        <v>622</v>
      </c>
      <c r="J108" s="730"/>
      <c r="K108" s="730"/>
      <c r="L108" s="731"/>
    </row>
    <row r="109" spans="2:12" ht="14.25" customHeight="1">
      <c r="B109" s="727"/>
      <c r="C109" s="727"/>
      <c r="D109" s="727"/>
      <c r="E109" s="729" t="s">
        <v>59</v>
      </c>
      <c r="F109" s="730"/>
      <c r="G109" s="730"/>
      <c r="H109" s="731"/>
      <c r="I109" s="729" t="s">
        <v>620</v>
      </c>
      <c r="J109" s="730"/>
      <c r="K109" s="730"/>
      <c r="L109" s="731"/>
    </row>
    <row r="110" spans="2:12" ht="12.75" customHeight="1">
      <c r="B110" s="727"/>
      <c r="C110" s="727"/>
      <c r="D110" s="727"/>
      <c r="E110" s="735" t="s">
        <v>618</v>
      </c>
      <c r="F110" s="736"/>
      <c r="G110" s="729" t="s">
        <v>617</v>
      </c>
      <c r="H110" s="731"/>
      <c r="I110" s="735" t="s">
        <v>618</v>
      </c>
      <c r="J110" s="736"/>
      <c r="K110" s="729" t="s">
        <v>617</v>
      </c>
      <c r="L110" s="731"/>
    </row>
    <row r="111" spans="2:12" ht="10.5" customHeight="1">
      <c r="B111" s="727"/>
      <c r="C111" s="727"/>
      <c r="D111" s="727"/>
      <c r="E111" s="715" t="s">
        <v>60</v>
      </c>
      <c r="F111" s="715" t="s">
        <v>61</v>
      </c>
      <c r="G111" s="715" t="s">
        <v>60</v>
      </c>
      <c r="H111" s="715" t="s">
        <v>61</v>
      </c>
      <c r="I111" s="715" t="s">
        <v>60</v>
      </c>
      <c r="J111" s="715" t="s">
        <v>61</v>
      </c>
      <c r="K111" s="715" t="s">
        <v>60</v>
      </c>
      <c r="L111" s="715" t="s">
        <v>61</v>
      </c>
    </row>
    <row r="112" spans="2:12" ht="10.5" customHeight="1">
      <c r="B112" s="727"/>
      <c r="C112" s="727"/>
      <c r="D112" s="727"/>
      <c r="E112" s="715"/>
      <c r="F112" s="715"/>
      <c r="G112" s="715"/>
      <c r="H112" s="715"/>
      <c r="I112" s="715"/>
      <c r="J112" s="715"/>
      <c r="K112" s="715"/>
      <c r="L112" s="715"/>
    </row>
    <row r="113" spans="2:12" ht="10.5" customHeight="1">
      <c r="B113" s="728"/>
      <c r="C113" s="728"/>
      <c r="D113" s="728"/>
      <c r="E113" s="715"/>
      <c r="F113" s="715"/>
      <c r="G113" s="715"/>
      <c r="H113" s="715"/>
      <c r="I113" s="715"/>
      <c r="J113" s="715"/>
      <c r="K113" s="715"/>
      <c r="L113" s="715"/>
    </row>
    <row r="114" spans="2:12" ht="12.75">
      <c r="B114" s="221"/>
      <c r="C114" s="519"/>
      <c r="D114" s="533"/>
      <c r="E114" s="47" t="s">
        <v>1042</v>
      </c>
      <c r="F114" s="114" t="s">
        <v>1043</v>
      </c>
      <c r="G114" s="47" t="s">
        <v>1042</v>
      </c>
      <c r="H114" s="114" t="s">
        <v>1043</v>
      </c>
      <c r="I114" s="47" t="s">
        <v>1042</v>
      </c>
      <c r="J114" s="114" t="s">
        <v>1043</v>
      </c>
      <c r="K114" s="47" t="s">
        <v>1042</v>
      </c>
      <c r="L114" s="114" t="s">
        <v>1043</v>
      </c>
    </row>
    <row r="115" spans="2:12" ht="10.5" customHeight="1">
      <c r="B115" s="332">
        <v>1</v>
      </c>
      <c r="C115" s="133">
        <v>2</v>
      </c>
      <c r="D115" s="134">
        <v>3</v>
      </c>
      <c r="E115" s="81">
        <v>20</v>
      </c>
      <c r="F115" s="81">
        <v>21</v>
      </c>
      <c r="G115" s="81">
        <v>22</v>
      </c>
      <c r="H115" s="81">
        <v>23</v>
      </c>
      <c r="I115" s="81">
        <v>24</v>
      </c>
      <c r="J115" s="81">
        <v>25</v>
      </c>
      <c r="K115" s="81">
        <v>26</v>
      </c>
      <c r="L115" s="81">
        <v>27</v>
      </c>
    </row>
    <row r="116" spans="2:12" ht="38.25" customHeight="1">
      <c r="B116" s="549">
        <v>1</v>
      </c>
      <c r="C116" s="499" t="s">
        <v>717</v>
      </c>
      <c r="D116" s="703" t="s">
        <v>249</v>
      </c>
      <c r="E116" s="498" t="s">
        <v>2137</v>
      </c>
      <c r="F116" s="498" t="s">
        <v>2145</v>
      </c>
      <c r="G116" s="498" t="s">
        <v>2154</v>
      </c>
      <c r="H116" s="498" t="s">
        <v>2161</v>
      </c>
      <c r="I116" s="498" t="s">
        <v>2168</v>
      </c>
      <c r="J116" s="498" t="s">
        <v>2177</v>
      </c>
      <c r="K116" s="498" t="s">
        <v>2185</v>
      </c>
      <c r="L116" s="498" t="s">
        <v>2194</v>
      </c>
    </row>
    <row r="117" spans="2:12" ht="38.25" customHeight="1">
      <c r="B117" s="549">
        <v>2</v>
      </c>
      <c r="C117" s="499" t="s">
        <v>716</v>
      </c>
      <c r="D117" s="703" t="s">
        <v>249</v>
      </c>
      <c r="E117" s="498" t="s">
        <v>2138</v>
      </c>
      <c r="F117" s="498" t="s">
        <v>2146</v>
      </c>
      <c r="G117" s="498" t="s">
        <v>2155</v>
      </c>
      <c r="H117" s="498" t="s">
        <v>1853</v>
      </c>
      <c r="I117" s="498" t="s">
        <v>2169</v>
      </c>
      <c r="J117" s="498" t="s">
        <v>2178</v>
      </c>
      <c r="K117" s="498" t="s">
        <v>2186</v>
      </c>
      <c r="L117" s="498" t="s">
        <v>2195</v>
      </c>
    </row>
    <row r="118" spans="2:12" ht="38.25" customHeight="1">
      <c r="B118" s="549">
        <v>3</v>
      </c>
      <c r="C118" s="499" t="s">
        <v>718</v>
      </c>
      <c r="D118" s="703" t="s">
        <v>249</v>
      </c>
      <c r="E118" s="498" t="s">
        <v>2139</v>
      </c>
      <c r="F118" s="498" t="s">
        <v>2147</v>
      </c>
      <c r="G118" s="498" t="s">
        <v>2156</v>
      </c>
      <c r="H118" s="498" t="s">
        <v>2162</v>
      </c>
      <c r="I118" s="498" t="s">
        <v>2170</v>
      </c>
      <c r="J118" s="498" t="s">
        <v>1957</v>
      </c>
      <c r="K118" s="498" t="s">
        <v>2187</v>
      </c>
      <c r="L118" s="498" t="s">
        <v>2196</v>
      </c>
    </row>
    <row r="119" spans="2:12" ht="38.25" customHeight="1">
      <c r="B119" s="549">
        <v>4</v>
      </c>
      <c r="C119" s="499" t="s">
        <v>719</v>
      </c>
      <c r="D119" s="703" t="s">
        <v>249</v>
      </c>
      <c r="E119" s="498" t="s">
        <v>1859</v>
      </c>
      <c r="F119" s="498" t="s">
        <v>2148</v>
      </c>
      <c r="G119" s="498" t="s">
        <v>2157</v>
      </c>
      <c r="H119" s="498" t="s">
        <v>2163</v>
      </c>
      <c r="I119" s="498" t="s">
        <v>2171</v>
      </c>
      <c r="J119" s="498" t="s">
        <v>2179</v>
      </c>
      <c r="K119" s="498" t="s">
        <v>2188</v>
      </c>
      <c r="L119" s="498" t="s">
        <v>2197</v>
      </c>
    </row>
    <row r="120" spans="2:12" ht="38.25" customHeight="1">
      <c r="B120" s="549">
        <v>5</v>
      </c>
      <c r="C120" s="499" t="s">
        <v>721</v>
      </c>
      <c r="D120" s="703" t="s">
        <v>249</v>
      </c>
      <c r="E120" s="498" t="s">
        <v>2140</v>
      </c>
      <c r="F120" s="498" t="s">
        <v>2149</v>
      </c>
      <c r="G120" s="498" t="s">
        <v>2158</v>
      </c>
      <c r="H120" s="498" t="s">
        <v>2164</v>
      </c>
      <c r="I120" s="498" t="s">
        <v>2172</v>
      </c>
      <c r="J120" s="498" t="s">
        <v>2180</v>
      </c>
      <c r="K120" s="498" t="s">
        <v>2189</v>
      </c>
      <c r="L120" s="498" t="s">
        <v>2198</v>
      </c>
    </row>
    <row r="121" spans="2:12" ht="38.25" customHeight="1">
      <c r="B121" s="549"/>
      <c r="C121" s="165" t="s">
        <v>1845</v>
      </c>
      <c r="D121" s="703" t="s">
        <v>249</v>
      </c>
      <c r="E121" s="498" t="s">
        <v>2141</v>
      </c>
      <c r="F121" s="498" t="s">
        <v>2150</v>
      </c>
      <c r="G121" s="498" t="s">
        <v>2141</v>
      </c>
      <c r="H121" s="498" t="s">
        <v>2165</v>
      </c>
      <c r="I121" s="498" t="s">
        <v>2173</v>
      </c>
      <c r="J121" s="498" t="s">
        <v>2181</v>
      </c>
      <c r="K121" s="498" t="s">
        <v>2190</v>
      </c>
      <c r="L121" s="498" t="s">
        <v>2199</v>
      </c>
    </row>
    <row r="122" spans="2:12" ht="38.25" customHeight="1">
      <c r="B122" s="549">
        <v>6</v>
      </c>
      <c r="C122" s="499" t="s">
        <v>715</v>
      </c>
      <c r="D122" s="703" t="s">
        <v>249</v>
      </c>
      <c r="E122" s="498" t="s">
        <v>2142</v>
      </c>
      <c r="F122" s="498" t="s">
        <v>2151</v>
      </c>
      <c r="G122" s="498" t="s">
        <v>2159</v>
      </c>
      <c r="H122" s="498" t="s">
        <v>2166</v>
      </c>
      <c r="I122" s="498" t="s">
        <v>2174</v>
      </c>
      <c r="J122" s="498" t="s">
        <v>2182</v>
      </c>
      <c r="K122" s="498" t="s">
        <v>2191</v>
      </c>
      <c r="L122" s="498" t="s">
        <v>2200</v>
      </c>
    </row>
    <row r="123" spans="2:12" ht="38.25" customHeight="1">
      <c r="B123" s="549">
        <v>7</v>
      </c>
      <c r="C123" s="499" t="s">
        <v>714</v>
      </c>
      <c r="D123" s="703" t="s">
        <v>249</v>
      </c>
      <c r="E123" s="498" t="s">
        <v>2143</v>
      </c>
      <c r="F123" s="498" t="s">
        <v>2152</v>
      </c>
      <c r="G123" s="498" t="s">
        <v>2143</v>
      </c>
      <c r="H123" s="498" t="s">
        <v>2167</v>
      </c>
      <c r="I123" s="498" t="s">
        <v>2175</v>
      </c>
      <c r="J123" s="498" t="s">
        <v>2183</v>
      </c>
      <c r="K123" s="498" t="s">
        <v>2192</v>
      </c>
      <c r="L123" s="498" t="s">
        <v>2201</v>
      </c>
    </row>
    <row r="124" spans="2:12" ht="38.25" customHeight="1">
      <c r="B124" s="549">
        <v>8</v>
      </c>
      <c r="C124" s="498" t="s">
        <v>1153</v>
      </c>
      <c r="D124" s="703" t="s">
        <v>249</v>
      </c>
      <c r="E124" s="498" t="s">
        <v>2144</v>
      </c>
      <c r="F124" s="498" t="s">
        <v>2153</v>
      </c>
      <c r="G124" s="498" t="s">
        <v>2160</v>
      </c>
      <c r="H124" s="498" t="s">
        <v>2153</v>
      </c>
      <c r="I124" s="498" t="s">
        <v>2176</v>
      </c>
      <c r="J124" s="498" t="s">
        <v>2184</v>
      </c>
      <c r="K124" s="498" t="s">
        <v>2193</v>
      </c>
      <c r="L124" s="498" t="s">
        <v>2202</v>
      </c>
    </row>
    <row r="125" ht="10.5" customHeight="1"/>
    <row r="126" ht="10.5" customHeight="1"/>
    <row r="127" ht="10.5" customHeight="1"/>
    <row r="128" spans="3:4" ht="10.5" customHeight="1">
      <c r="C128" s="482" t="s">
        <v>893</v>
      </c>
      <c r="D128" s="482"/>
    </row>
    <row r="129" ht="10.5" customHeight="1"/>
    <row r="130" spans="2:12" ht="14.25" customHeight="1">
      <c r="B130" s="726" t="s">
        <v>395</v>
      </c>
      <c r="C130" s="726" t="s">
        <v>1216</v>
      </c>
      <c r="D130" s="726" t="s">
        <v>1046</v>
      </c>
      <c r="E130" s="729" t="s">
        <v>407</v>
      </c>
      <c r="F130" s="730"/>
      <c r="G130" s="730"/>
      <c r="H130" s="730"/>
      <c r="I130" s="729" t="s">
        <v>409</v>
      </c>
      <c r="J130" s="730"/>
      <c r="K130" s="730"/>
      <c r="L130" s="731"/>
    </row>
    <row r="131" spans="2:12" ht="12.75" customHeight="1">
      <c r="B131" s="727"/>
      <c r="C131" s="727"/>
      <c r="D131" s="727"/>
      <c r="E131" s="729" t="s">
        <v>408</v>
      </c>
      <c r="F131" s="730"/>
      <c r="G131" s="730"/>
      <c r="H131" s="730"/>
      <c r="I131" s="729" t="s">
        <v>410</v>
      </c>
      <c r="J131" s="730"/>
      <c r="K131" s="730"/>
      <c r="L131" s="731"/>
    </row>
    <row r="132" spans="2:12" ht="16.5" customHeight="1">
      <c r="B132" s="727"/>
      <c r="C132" s="727"/>
      <c r="D132" s="727"/>
      <c r="E132" s="735" t="s">
        <v>618</v>
      </c>
      <c r="F132" s="736"/>
      <c r="G132" s="729" t="s">
        <v>617</v>
      </c>
      <c r="H132" s="730"/>
      <c r="I132" s="735" t="s">
        <v>618</v>
      </c>
      <c r="J132" s="736"/>
      <c r="K132" s="729" t="s">
        <v>617</v>
      </c>
      <c r="L132" s="731"/>
    </row>
    <row r="133" spans="2:12" ht="10.5" customHeight="1">
      <c r="B133" s="727"/>
      <c r="C133" s="727"/>
      <c r="D133" s="727"/>
      <c r="E133" s="732" t="s">
        <v>1044</v>
      </c>
      <c r="F133" s="732" t="s">
        <v>1045</v>
      </c>
      <c r="G133" s="732" t="s">
        <v>1045</v>
      </c>
      <c r="H133" s="732" t="s">
        <v>1045</v>
      </c>
      <c r="I133" s="732" t="s">
        <v>1044</v>
      </c>
      <c r="J133" s="732" t="s">
        <v>1045</v>
      </c>
      <c r="K133" s="732" t="s">
        <v>1045</v>
      </c>
      <c r="L133" s="726" t="s">
        <v>1045</v>
      </c>
    </row>
    <row r="134" spans="2:12" ht="10.5" customHeight="1">
      <c r="B134" s="727"/>
      <c r="C134" s="727"/>
      <c r="D134" s="727"/>
      <c r="E134" s="733"/>
      <c r="F134" s="733"/>
      <c r="G134" s="733"/>
      <c r="H134" s="733"/>
      <c r="I134" s="733"/>
      <c r="J134" s="733"/>
      <c r="K134" s="733"/>
      <c r="L134" s="727"/>
    </row>
    <row r="135" spans="2:12" ht="22.5" customHeight="1">
      <c r="B135" s="728"/>
      <c r="C135" s="728"/>
      <c r="D135" s="728"/>
      <c r="E135" s="734"/>
      <c r="F135" s="734"/>
      <c r="G135" s="734"/>
      <c r="H135" s="734"/>
      <c r="I135" s="734"/>
      <c r="J135" s="734"/>
      <c r="K135" s="734"/>
      <c r="L135" s="728"/>
    </row>
    <row r="136" spans="2:12" ht="14.25" customHeight="1">
      <c r="B136" s="221"/>
      <c r="C136" s="519"/>
      <c r="D136" s="533"/>
      <c r="E136" s="330" t="s">
        <v>1042</v>
      </c>
      <c r="F136" s="334" t="s">
        <v>1043</v>
      </c>
      <c r="G136" s="330" t="s">
        <v>1042</v>
      </c>
      <c r="H136" s="366" t="s">
        <v>1043</v>
      </c>
      <c r="I136" s="330" t="s">
        <v>1042</v>
      </c>
      <c r="J136" s="334" t="s">
        <v>1043</v>
      </c>
      <c r="K136" s="330" t="s">
        <v>1042</v>
      </c>
      <c r="L136" s="538" t="s">
        <v>1043</v>
      </c>
    </row>
    <row r="137" spans="2:12" ht="10.5" customHeight="1">
      <c r="B137" s="332">
        <v>1</v>
      </c>
      <c r="C137" s="133">
        <v>2</v>
      </c>
      <c r="D137" s="134">
        <v>3</v>
      </c>
      <c r="E137" s="133">
        <v>4</v>
      </c>
      <c r="F137" s="133">
        <v>5</v>
      </c>
      <c r="G137" s="133">
        <v>6</v>
      </c>
      <c r="H137" s="133">
        <v>7</v>
      </c>
      <c r="I137" s="133">
        <v>8</v>
      </c>
      <c r="J137" s="133">
        <v>9</v>
      </c>
      <c r="K137" s="133">
        <v>10</v>
      </c>
      <c r="L137" s="133">
        <v>11</v>
      </c>
    </row>
    <row r="138" spans="2:12" ht="38.25" customHeight="1">
      <c r="B138" s="549">
        <v>1</v>
      </c>
      <c r="C138" s="499" t="s">
        <v>717</v>
      </c>
      <c r="D138" s="703" t="s">
        <v>249</v>
      </c>
      <c r="E138" s="498" t="s">
        <v>2203</v>
      </c>
      <c r="F138" s="498" t="s">
        <v>2212</v>
      </c>
      <c r="G138" s="498" t="s">
        <v>2221</v>
      </c>
      <c r="H138" s="498" t="s">
        <v>2230</v>
      </c>
      <c r="I138" s="498" t="s">
        <v>2239</v>
      </c>
      <c r="J138" s="498" t="s">
        <v>2249</v>
      </c>
      <c r="K138" s="498" t="s">
        <v>2258</v>
      </c>
      <c r="L138" s="498" t="s">
        <v>2266</v>
      </c>
    </row>
    <row r="139" spans="2:12" ht="38.25" customHeight="1">
      <c r="B139" s="549">
        <v>2</v>
      </c>
      <c r="C139" s="499" t="s">
        <v>716</v>
      </c>
      <c r="D139" s="703" t="s">
        <v>249</v>
      </c>
      <c r="E139" s="498" t="s">
        <v>2204</v>
      </c>
      <c r="F139" s="498" t="s">
        <v>2213</v>
      </c>
      <c r="G139" s="498" t="s">
        <v>2222</v>
      </c>
      <c r="H139" s="498" t="s">
        <v>2231</v>
      </c>
      <c r="I139" s="498" t="s">
        <v>2240</v>
      </c>
      <c r="J139" s="498" t="s">
        <v>2250</v>
      </c>
      <c r="K139" s="498" t="s">
        <v>2259</v>
      </c>
      <c r="L139" s="498" t="s">
        <v>2267</v>
      </c>
    </row>
    <row r="140" spans="2:12" ht="38.25" customHeight="1">
      <c r="B140" s="549">
        <v>3</v>
      </c>
      <c r="C140" s="499" t="s">
        <v>718</v>
      </c>
      <c r="D140" s="703" t="s">
        <v>249</v>
      </c>
      <c r="E140" s="498" t="s">
        <v>2205</v>
      </c>
      <c r="F140" s="498" t="s">
        <v>2214</v>
      </c>
      <c r="G140" s="498" t="s">
        <v>2223</v>
      </c>
      <c r="H140" s="498" t="s">
        <v>2232</v>
      </c>
      <c r="I140" s="498" t="s">
        <v>2241</v>
      </c>
      <c r="J140" s="498" t="s">
        <v>2251</v>
      </c>
      <c r="K140" s="498" t="s">
        <v>2260</v>
      </c>
      <c r="L140" s="498" t="s">
        <v>2268</v>
      </c>
    </row>
    <row r="141" spans="2:12" ht="38.25" customHeight="1">
      <c r="B141" s="549">
        <v>4</v>
      </c>
      <c r="C141" s="499" t="s">
        <v>719</v>
      </c>
      <c r="D141" s="703" t="s">
        <v>249</v>
      </c>
      <c r="E141" s="498" t="s">
        <v>2206</v>
      </c>
      <c r="F141" s="498" t="s">
        <v>2215</v>
      </c>
      <c r="G141" s="498" t="s">
        <v>2224</v>
      </c>
      <c r="H141" s="498" t="s">
        <v>2233</v>
      </c>
      <c r="I141" s="498" t="s">
        <v>2242</v>
      </c>
      <c r="J141" s="498" t="s">
        <v>2252</v>
      </c>
      <c r="K141" s="498" t="s">
        <v>2261</v>
      </c>
      <c r="L141" s="498" t="s">
        <v>2269</v>
      </c>
    </row>
    <row r="142" spans="2:12" ht="38.25" customHeight="1">
      <c r="B142" s="549">
        <v>5</v>
      </c>
      <c r="C142" s="499" t="s">
        <v>721</v>
      </c>
      <c r="D142" s="703" t="s">
        <v>249</v>
      </c>
      <c r="E142" s="498" t="s">
        <v>2207</v>
      </c>
      <c r="F142" s="498" t="s">
        <v>2216</v>
      </c>
      <c r="G142" s="498" t="s">
        <v>2225</v>
      </c>
      <c r="H142" s="498" t="s">
        <v>2234</v>
      </c>
      <c r="I142" s="498" t="s">
        <v>2244</v>
      </c>
      <c r="J142" s="498" t="s">
        <v>2253</v>
      </c>
      <c r="K142" s="498" t="s">
        <v>2243</v>
      </c>
      <c r="L142" s="498" t="s">
        <v>2270</v>
      </c>
    </row>
    <row r="143" spans="2:12" ht="38.25" customHeight="1">
      <c r="B143" s="549"/>
      <c r="C143" s="165" t="s">
        <v>1845</v>
      </c>
      <c r="D143" s="703" t="s">
        <v>249</v>
      </c>
      <c r="E143" s="498" t="s">
        <v>2208</v>
      </c>
      <c r="F143" s="498" t="s">
        <v>2217</v>
      </c>
      <c r="G143" s="498" t="s">
        <v>2226</v>
      </c>
      <c r="H143" s="498" t="s">
        <v>2235</v>
      </c>
      <c r="I143" s="498" t="s">
        <v>2245</v>
      </c>
      <c r="J143" s="498" t="s">
        <v>2254</v>
      </c>
      <c r="K143" s="498" t="s">
        <v>2262</v>
      </c>
      <c r="L143" s="498" t="s">
        <v>2271</v>
      </c>
    </row>
    <row r="144" spans="2:12" ht="38.25" customHeight="1">
      <c r="B144" s="549">
        <v>6</v>
      </c>
      <c r="C144" s="499" t="s">
        <v>715</v>
      </c>
      <c r="D144" s="703" t="s">
        <v>249</v>
      </c>
      <c r="E144" s="498" t="s">
        <v>2209</v>
      </c>
      <c r="F144" s="498" t="s">
        <v>2218</v>
      </c>
      <c r="G144" s="498" t="s">
        <v>2227</v>
      </c>
      <c r="H144" s="498" t="s">
        <v>2236</v>
      </c>
      <c r="I144" s="498" t="s">
        <v>2246</v>
      </c>
      <c r="J144" s="498" t="s">
        <v>2255</v>
      </c>
      <c r="K144" s="498" t="s">
        <v>2263</v>
      </c>
      <c r="L144" s="498" t="s">
        <v>2272</v>
      </c>
    </row>
    <row r="145" spans="2:12" ht="38.25" customHeight="1">
      <c r="B145" s="549">
        <v>7</v>
      </c>
      <c r="C145" s="499" t="s">
        <v>714</v>
      </c>
      <c r="D145" s="703" t="s">
        <v>249</v>
      </c>
      <c r="E145" s="498" t="s">
        <v>2210</v>
      </c>
      <c r="F145" s="498" t="s">
        <v>2219</v>
      </c>
      <c r="G145" s="498" t="s">
        <v>2228</v>
      </c>
      <c r="H145" s="498" t="s">
        <v>2237</v>
      </c>
      <c r="I145" s="498" t="s">
        <v>2247</v>
      </c>
      <c r="J145" s="498" t="s">
        <v>2256</v>
      </c>
      <c r="K145" s="498" t="s">
        <v>2264</v>
      </c>
      <c r="L145" s="498" t="s">
        <v>2273</v>
      </c>
    </row>
    <row r="146" spans="2:12" ht="38.25" customHeight="1">
      <c r="B146" s="549">
        <v>8</v>
      </c>
      <c r="C146" s="498" t="s">
        <v>1153</v>
      </c>
      <c r="D146" s="703" t="s">
        <v>249</v>
      </c>
      <c r="E146" s="498" t="s">
        <v>2211</v>
      </c>
      <c r="F146" s="498" t="s">
        <v>2220</v>
      </c>
      <c r="G146" s="498" t="s">
        <v>2229</v>
      </c>
      <c r="H146" s="498" t="s">
        <v>2238</v>
      </c>
      <c r="I146" s="498" t="s">
        <v>2248</v>
      </c>
      <c r="J146" s="498" t="s">
        <v>2257</v>
      </c>
      <c r="K146" s="498" t="s">
        <v>2265</v>
      </c>
      <c r="L146" s="498" t="s">
        <v>2274</v>
      </c>
    </row>
    <row r="149" spans="3:19" ht="12.75">
      <c r="C149" s="33"/>
      <c r="D149" s="33"/>
      <c r="E149" s="33"/>
      <c r="F149" s="33"/>
      <c r="G149" s="33"/>
      <c r="H149" s="33"/>
      <c r="I149" s="33"/>
      <c r="J149" s="33"/>
      <c r="K149" s="33"/>
      <c r="L149" s="33"/>
      <c r="M149" s="33"/>
      <c r="N149" s="33"/>
      <c r="O149" s="33"/>
      <c r="P149" s="33"/>
      <c r="Q149" s="33"/>
      <c r="R149" s="33"/>
      <c r="S149" s="33"/>
    </row>
    <row r="150" spans="3:19" ht="12.75">
      <c r="C150" s="482" t="s">
        <v>893</v>
      </c>
      <c r="D150" s="33"/>
      <c r="E150" s="33"/>
      <c r="F150" s="33"/>
      <c r="G150" s="33"/>
      <c r="H150" s="33"/>
      <c r="I150" s="33"/>
      <c r="J150" s="33"/>
      <c r="K150" s="33"/>
      <c r="L150" s="33"/>
      <c r="M150" s="33"/>
      <c r="N150" s="33"/>
      <c r="O150" s="33"/>
      <c r="P150" s="33"/>
      <c r="Q150" s="33"/>
      <c r="R150" s="33"/>
      <c r="S150" s="33"/>
    </row>
    <row r="151" spans="3:19" ht="12.75">
      <c r="C151" s="33"/>
      <c r="D151" s="33"/>
      <c r="E151" s="33"/>
      <c r="F151" s="33"/>
      <c r="G151" s="33"/>
      <c r="H151" s="33"/>
      <c r="I151" s="33"/>
      <c r="J151" s="33"/>
      <c r="K151" s="33"/>
      <c r="L151" s="33"/>
      <c r="M151" s="33"/>
      <c r="N151" s="33"/>
      <c r="O151" s="33"/>
      <c r="P151" s="33"/>
      <c r="Q151" s="33"/>
      <c r="R151" s="33"/>
      <c r="S151" s="33"/>
    </row>
    <row r="152" spans="2:8" ht="12.75">
      <c r="B152" s="726" t="s">
        <v>395</v>
      </c>
      <c r="C152" s="726" t="s">
        <v>1216</v>
      </c>
      <c r="D152" s="726" t="s">
        <v>1046</v>
      </c>
      <c r="E152" s="729" t="s">
        <v>748</v>
      </c>
      <c r="F152" s="730"/>
      <c r="G152" s="730"/>
      <c r="H152" s="731"/>
    </row>
    <row r="153" spans="2:8" ht="12.75">
      <c r="B153" s="727"/>
      <c r="C153" s="727"/>
      <c r="D153" s="727"/>
      <c r="E153" s="729" t="s">
        <v>411</v>
      </c>
      <c r="F153" s="730"/>
      <c r="G153" s="730"/>
      <c r="H153" s="731"/>
    </row>
    <row r="154" spans="2:8" ht="12.75">
      <c r="B154" s="727"/>
      <c r="C154" s="727"/>
      <c r="D154" s="727"/>
      <c r="E154" s="735" t="s">
        <v>618</v>
      </c>
      <c r="F154" s="736"/>
      <c r="G154" s="729" t="s">
        <v>617</v>
      </c>
      <c r="H154" s="731"/>
    </row>
    <row r="155" spans="2:8" ht="12.75">
      <c r="B155" s="727"/>
      <c r="C155" s="727"/>
      <c r="D155" s="727"/>
      <c r="E155" s="732" t="s">
        <v>1044</v>
      </c>
      <c r="F155" s="732" t="s">
        <v>1045</v>
      </c>
      <c r="G155" s="732" t="s">
        <v>1045</v>
      </c>
      <c r="H155" s="726" t="s">
        <v>1045</v>
      </c>
    </row>
    <row r="156" spans="2:8" ht="12.75">
      <c r="B156" s="727"/>
      <c r="C156" s="727"/>
      <c r="D156" s="727"/>
      <c r="E156" s="733"/>
      <c r="F156" s="733"/>
      <c r="G156" s="733"/>
      <c r="H156" s="727"/>
    </row>
    <row r="157" spans="2:8" ht="12.75">
      <c r="B157" s="728"/>
      <c r="C157" s="728"/>
      <c r="D157" s="728"/>
      <c r="E157" s="734"/>
      <c r="F157" s="734"/>
      <c r="G157" s="734"/>
      <c r="H157" s="728"/>
    </row>
    <row r="158" spans="2:8" ht="12.75">
      <c r="B158" s="221"/>
      <c r="C158" s="519"/>
      <c r="D158" s="533"/>
      <c r="E158" s="330" t="s">
        <v>1042</v>
      </c>
      <c r="F158" s="334" t="s">
        <v>1043</v>
      </c>
      <c r="G158" s="330" t="s">
        <v>1042</v>
      </c>
      <c r="H158" s="538" t="s">
        <v>1043</v>
      </c>
    </row>
    <row r="159" spans="2:8" ht="12.75">
      <c r="B159" s="332">
        <v>1</v>
      </c>
      <c r="C159" s="133">
        <v>2</v>
      </c>
      <c r="D159" s="134">
        <v>3</v>
      </c>
      <c r="E159" s="133">
        <v>12</v>
      </c>
      <c r="F159" s="133">
        <v>13</v>
      </c>
      <c r="G159" s="133">
        <v>14</v>
      </c>
      <c r="H159" s="133">
        <v>15</v>
      </c>
    </row>
    <row r="160" spans="2:8" ht="38.25" customHeight="1">
      <c r="B160" s="549">
        <v>1</v>
      </c>
      <c r="C160" s="499" t="s">
        <v>717</v>
      </c>
      <c r="D160" s="703" t="s">
        <v>249</v>
      </c>
      <c r="E160" s="498" t="s">
        <v>2275</v>
      </c>
      <c r="F160" s="498" t="s">
        <v>2285</v>
      </c>
      <c r="G160" s="498" t="s">
        <v>749</v>
      </c>
      <c r="H160" s="498" t="s">
        <v>2301</v>
      </c>
    </row>
    <row r="161" spans="2:8" ht="38.25" customHeight="1">
      <c r="B161" s="549">
        <v>2</v>
      </c>
      <c r="C161" s="499" t="s">
        <v>716</v>
      </c>
      <c r="D161" s="703" t="s">
        <v>249</v>
      </c>
      <c r="E161" s="498" t="s">
        <v>2276</v>
      </c>
      <c r="F161" s="498" t="s">
        <v>2286</v>
      </c>
      <c r="G161" s="498" t="s">
        <v>2294</v>
      </c>
      <c r="H161" s="498" t="s">
        <v>2302</v>
      </c>
    </row>
    <row r="162" spans="2:8" ht="38.25" customHeight="1">
      <c r="B162" s="549">
        <v>3</v>
      </c>
      <c r="C162" s="499" t="s">
        <v>718</v>
      </c>
      <c r="D162" s="703" t="s">
        <v>249</v>
      </c>
      <c r="E162" s="498" t="s">
        <v>2277</v>
      </c>
      <c r="F162" s="498" t="s">
        <v>2287</v>
      </c>
      <c r="G162" s="498" t="s">
        <v>2295</v>
      </c>
      <c r="H162" s="498" t="s">
        <v>412</v>
      </c>
    </row>
    <row r="163" spans="2:8" ht="38.25" customHeight="1">
      <c r="B163" s="549">
        <v>4</v>
      </c>
      <c r="C163" s="499" t="s">
        <v>719</v>
      </c>
      <c r="D163" s="703" t="s">
        <v>249</v>
      </c>
      <c r="E163" s="498" t="s">
        <v>2278</v>
      </c>
      <c r="F163" s="498" t="s">
        <v>2288</v>
      </c>
      <c r="G163" s="498" t="s">
        <v>2296</v>
      </c>
      <c r="H163" s="498" t="s">
        <v>2303</v>
      </c>
    </row>
    <row r="164" spans="2:8" ht="38.25" customHeight="1">
      <c r="B164" s="549">
        <v>5</v>
      </c>
      <c r="C164" s="499" t="s">
        <v>721</v>
      </c>
      <c r="D164" s="703" t="s">
        <v>249</v>
      </c>
      <c r="E164" s="498" t="s">
        <v>2279</v>
      </c>
      <c r="F164" s="498" t="s">
        <v>2289</v>
      </c>
      <c r="G164" s="498" t="s">
        <v>2297</v>
      </c>
      <c r="H164" s="498" t="s">
        <v>2304</v>
      </c>
    </row>
    <row r="165" spans="2:8" ht="38.25" customHeight="1">
      <c r="B165" s="549"/>
      <c r="C165" s="165" t="s">
        <v>1845</v>
      </c>
      <c r="D165" s="703" t="s">
        <v>249</v>
      </c>
      <c r="E165" s="498" t="s">
        <v>2280</v>
      </c>
      <c r="F165" s="498" t="s">
        <v>2290</v>
      </c>
      <c r="G165" s="498" t="s">
        <v>2298</v>
      </c>
      <c r="H165" s="498" t="s">
        <v>2305</v>
      </c>
    </row>
    <row r="166" spans="2:8" ht="38.25" customHeight="1">
      <c r="B166" s="549">
        <v>6</v>
      </c>
      <c r="C166" s="499" t="s">
        <v>715</v>
      </c>
      <c r="D166" s="703" t="s">
        <v>249</v>
      </c>
      <c r="E166" s="498" t="s">
        <v>2281</v>
      </c>
      <c r="F166" s="498" t="s">
        <v>2291</v>
      </c>
      <c r="G166" s="498" t="s">
        <v>2299</v>
      </c>
      <c r="H166" s="498" t="s">
        <v>2306</v>
      </c>
    </row>
    <row r="167" spans="2:8" ht="38.25" customHeight="1">
      <c r="B167" s="549">
        <v>7</v>
      </c>
      <c r="C167" s="499" t="s">
        <v>714</v>
      </c>
      <c r="D167" s="703" t="s">
        <v>249</v>
      </c>
      <c r="E167" s="498" t="s">
        <v>2282</v>
      </c>
      <c r="F167" s="498" t="s">
        <v>2292</v>
      </c>
      <c r="G167" s="498" t="s">
        <v>2300</v>
      </c>
      <c r="H167" s="498" t="s">
        <v>2307</v>
      </c>
    </row>
    <row r="168" spans="2:8" ht="38.25" customHeight="1">
      <c r="B168" s="549">
        <v>8</v>
      </c>
      <c r="C168" s="498" t="s">
        <v>1153</v>
      </c>
      <c r="D168" s="703" t="s">
        <v>249</v>
      </c>
      <c r="E168" s="498" t="s">
        <v>2283</v>
      </c>
      <c r="F168" s="498" t="s">
        <v>2293</v>
      </c>
      <c r="G168" s="498" t="s">
        <v>2309</v>
      </c>
      <c r="H168" s="498" t="s">
        <v>2308</v>
      </c>
    </row>
    <row r="169" spans="1:19" ht="12.75">
      <c r="A169" s="439"/>
      <c r="C169" s="720" t="s">
        <v>2284</v>
      </c>
      <c r="D169" s="720"/>
      <c r="E169" s="720"/>
      <c r="F169" s="720"/>
      <c r="G169" s="720"/>
      <c r="H169" s="720"/>
      <c r="I169" s="720"/>
      <c r="J169" s="720"/>
      <c r="K169" s="720"/>
      <c r="L169" s="720"/>
      <c r="M169" s="720"/>
      <c r="N169" s="720"/>
      <c r="O169" s="720"/>
      <c r="P169" s="720"/>
      <c r="Q169" s="720"/>
      <c r="R169" s="720"/>
      <c r="S169" s="720"/>
    </row>
    <row r="170" spans="3:19" ht="12.75">
      <c r="C170" s="720" t="s">
        <v>414</v>
      </c>
      <c r="D170" s="720"/>
      <c r="E170" s="720"/>
      <c r="F170" s="33"/>
      <c r="G170" s="33"/>
      <c r="H170" s="33"/>
      <c r="I170" s="33"/>
      <c r="J170" s="33"/>
      <c r="K170" s="33"/>
      <c r="L170" s="33"/>
      <c r="M170" s="33"/>
      <c r="N170" s="33"/>
      <c r="O170" s="33"/>
      <c r="P170" s="33"/>
      <c r="Q170" s="33"/>
      <c r="R170" s="33"/>
      <c r="S170" s="33"/>
    </row>
    <row r="171" spans="20:34" ht="12.75">
      <c r="T171" s="19"/>
      <c r="U171" s="19"/>
      <c r="V171" s="19"/>
      <c r="W171" s="19"/>
      <c r="X171" s="19"/>
      <c r="Y171" s="19"/>
      <c r="Z171" s="19"/>
      <c r="AA171" s="19"/>
      <c r="AB171" s="19"/>
      <c r="AC171" s="19"/>
      <c r="AD171" s="19"/>
      <c r="AE171" s="19"/>
      <c r="AF171" s="19"/>
      <c r="AG171" s="19"/>
      <c r="AH171" s="19"/>
    </row>
    <row r="172" spans="20:34" ht="12.75">
      <c r="T172" s="19"/>
      <c r="U172" s="19"/>
      <c r="V172" s="19"/>
      <c r="W172" s="19"/>
      <c r="X172" s="19"/>
      <c r="Y172" s="19"/>
      <c r="Z172" s="19"/>
      <c r="AA172" s="19"/>
      <c r="AB172" s="19"/>
      <c r="AC172" s="19"/>
      <c r="AD172" s="19"/>
      <c r="AE172" s="19"/>
      <c r="AF172" s="19"/>
      <c r="AG172" s="19"/>
      <c r="AH172" s="19"/>
    </row>
    <row r="173" spans="2:47" s="15" customFormat="1" ht="14.25" customHeight="1">
      <c r="B173" s="73"/>
      <c r="M173" s="139"/>
      <c r="N173" s="133"/>
      <c r="O173" s="133"/>
      <c r="T173" s="739"/>
      <c r="U173" s="739"/>
      <c r="V173" s="739"/>
      <c r="W173" s="739"/>
      <c r="X173" s="98"/>
      <c r="Y173" s="98"/>
      <c r="Z173" s="98"/>
      <c r="AA173" s="739"/>
      <c r="AB173" s="739"/>
      <c r="AC173" s="739"/>
      <c r="AD173" s="739"/>
      <c r="AE173" s="739"/>
      <c r="AF173" s="739"/>
      <c r="AG173" s="739"/>
      <c r="AH173" s="739"/>
      <c r="AI173" s="144"/>
      <c r="AJ173" s="144"/>
      <c r="AK173" s="144"/>
      <c r="AL173" s="144"/>
      <c r="AM173" s="144"/>
      <c r="AN173" s="144"/>
      <c r="AO173" s="144"/>
      <c r="AP173" s="144"/>
      <c r="AQ173" s="144"/>
      <c r="AR173" s="144"/>
      <c r="AS173" s="144"/>
      <c r="AT173" s="144"/>
      <c r="AU173" s="144"/>
    </row>
    <row r="174" spans="2:47" s="15" customFormat="1" ht="12.75" customHeight="1">
      <c r="B174" s="73"/>
      <c r="M174" s="139"/>
      <c r="N174" s="133"/>
      <c r="O174" s="133"/>
      <c r="T174" s="739"/>
      <c r="U174" s="739"/>
      <c r="V174" s="739"/>
      <c r="W174" s="739"/>
      <c r="X174" s="98"/>
      <c r="Y174" s="98"/>
      <c r="Z174" s="98"/>
      <c r="AA174" s="739"/>
      <c r="AB174" s="739"/>
      <c r="AC174" s="739"/>
      <c r="AD174" s="739"/>
      <c r="AE174" s="739"/>
      <c r="AF174" s="739"/>
      <c r="AG174" s="739"/>
      <c r="AH174" s="739"/>
      <c r="AI174" s="144"/>
      <c r="AJ174" s="144"/>
      <c r="AK174" s="144"/>
      <c r="AL174" s="144"/>
      <c r="AM174" s="144"/>
      <c r="AN174" s="144"/>
      <c r="AO174" s="144"/>
      <c r="AP174" s="144"/>
      <c r="AQ174" s="144"/>
      <c r="AR174" s="144"/>
      <c r="AS174" s="144"/>
      <c r="AT174" s="144"/>
      <c r="AU174" s="144"/>
    </row>
    <row r="175" spans="2:47" s="15" customFormat="1" ht="12.75">
      <c r="B175" s="73"/>
      <c r="M175" s="139"/>
      <c r="N175" s="133"/>
      <c r="O175" s="133"/>
      <c r="T175" s="740"/>
      <c r="U175" s="740"/>
      <c r="V175" s="739"/>
      <c r="W175" s="739"/>
      <c r="X175" s="98"/>
      <c r="Y175" s="98"/>
      <c r="Z175" s="98"/>
      <c r="AA175" s="740"/>
      <c r="AB175" s="740"/>
      <c r="AC175" s="739"/>
      <c r="AD175" s="739"/>
      <c r="AE175" s="740"/>
      <c r="AF175" s="740"/>
      <c r="AG175" s="739"/>
      <c r="AH175" s="739"/>
      <c r="AI175" s="144"/>
      <c r="AJ175" s="144"/>
      <c r="AK175" s="144"/>
      <c r="AL175" s="144"/>
      <c r="AM175" s="144"/>
      <c r="AN175" s="144"/>
      <c r="AO175" s="144"/>
      <c r="AP175" s="144"/>
      <c r="AQ175" s="144"/>
      <c r="AR175" s="144"/>
      <c r="AS175" s="144"/>
      <c r="AT175" s="144"/>
      <c r="AU175" s="144"/>
    </row>
    <row r="176" spans="2:47" s="15" customFormat="1" ht="12.75">
      <c r="B176" s="73"/>
      <c r="M176" s="542"/>
      <c r="N176" s="82"/>
      <c r="O176" s="82"/>
      <c r="T176" s="738"/>
      <c r="U176" s="738"/>
      <c r="V176" s="738"/>
      <c r="W176" s="738"/>
      <c r="X176" s="528"/>
      <c r="Y176" s="528"/>
      <c r="Z176" s="528"/>
      <c r="AA176" s="738"/>
      <c r="AB176" s="738"/>
      <c r="AC176" s="738"/>
      <c r="AD176" s="738"/>
      <c r="AE176" s="738"/>
      <c r="AF176" s="738"/>
      <c r="AG176" s="738"/>
      <c r="AH176" s="738"/>
      <c r="AI176" s="144"/>
      <c r="AJ176" s="144"/>
      <c r="AK176" s="144"/>
      <c r="AL176" s="144"/>
      <c r="AM176" s="144"/>
      <c r="AN176" s="144"/>
      <c r="AO176" s="144"/>
      <c r="AP176" s="144"/>
      <c r="AQ176" s="144"/>
      <c r="AR176" s="144"/>
      <c r="AS176" s="144"/>
      <c r="AT176" s="144"/>
      <c r="AU176" s="144"/>
    </row>
    <row r="177" spans="2:47" s="67" customFormat="1" ht="12.75">
      <c r="B177" s="552"/>
      <c r="M177" s="330"/>
      <c r="N177" s="82"/>
      <c r="O177" s="82"/>
      <c r="T177" s="738"/>
      <c r="U177" s="738"/>
      <c r="V177" s="738"/>
      <c r="W177" s="738"/>
      <c r="X177" s="528"/>
      <c r="Y177" s="528"/>
      <c r="Z177" s="528"/>
      <c r="AA177" s="738"/>
      <c r="AB177" s="738"/>
      <c r="AC177" s="738"/>
      <c r="AD177" s="738"/>
      <c r="AE177" s="738"/>
      <c r="AF177" s="738"/>
      <c r="AG177" s="738"/>
      <c r="AH177" s="738"/>
      <c r="AI177" s="98"/>
      <c r="AJ177" s="98"/>
      <c r="AK177" s="98"/>
      <c r="AL177" s="98"/>
      <c r="AM177" s="98"/>
      <c r="AN177" s="98"/>
      <c r="AO177" s="98"/>
      <c r="AP177" s="98"/>
      <c r="AQ177" s="98"/>
      <c r="AR177" s="98"/>
      <c r="AS177" s="98"/>
      <c r="AT177" s="98"/>
      <c r="AU177" s="98"/>
    </row>
    <row r="178" spans="13:34" ht="12.75">
      <c r="M178" s="533"/>
      <c r="N178" s="82"/>
      <c r="O178" s="82"/>
      <c r="T178" s="738"/>
      <c r="U178" s="738"/>
      <c r="V178" s="738"/>
      <c r="W178" s="738"/>
      <c r="X178" s="528"/>
      <c r="Y178" s="528"/>
      <c r="Z178" s="528"/>
      <c r="AA178" s="738"/>
      <c r="AB178" s="738"/>
      <c r="AC178" s="738"/>
      <c r="AD178" s="738"/>
      <c r="AE178" s="738"/>
      <c r="AF178" s="738"/>
      <c r="AG178" s="738"/>
      <c r="AH178" s="738"/>
    </row>
    <row r="179" spans="13:34" ht="12.75">
      <c r="M179" s="366"/>
      <c r="N179" s="82"/>
      <c r="O179" s="82"/>
      <c r="T179" s="528"/>
      <c r="U179" s="323"/>
      <c r="V179" s="528"/>
      <c r="W179" s="323"/>
      <c r="X179" s="323"/>
      <c r="Y179" s="323"/>
      <c r="Z179" s="323"/>
      <c r="AA179" s="528"/>
      <c r="AB179" s="323"/>
      <c r="AC179" s="528"/>
      <c r="AD179" s="323"/>
      <c r="AE179" s="528"/>
      <c r="AF179" s="323"/>
      <c r="AG179" s="528"/>
      <c r="AH179" s="323"/>
    </row>
    <row r="180" spans="13:34" ht="12.75">
      <c r="M180" s="133"/>
      <c r="N180" s="133"/>
      <c r="O180" s="133"/>
      <c r="T180" s="98"/>
      <c r="U180" s="98"/>
      <c r="V180" s="98"/>
      <c r="W180" s="98"/>
      <c r="X180" s="98"/>
      <c r="Y180" s="98"/>
      <c r="Z180" s="98"/>
      <c r="AA180" s="98"/>
      <c r="AB180" s="98"/>
      <c r="AC180" s="98"/>
      <c r="AD180" s="98"/>
      <c r="AE180" s="98"/>
      <c r="AF180" s="98"/>
      <c r="AG180" s="98"/>
      <c r="AH180" s="98"/>
    </row>
    <row r="181" spans="13:34" ht="12.75">
      <c r="M181" s="498"/>
      <c r="N181" s="498"/>
      <c r="O181" s="498"/>
      <c r="T181" s="33"/>
      <c r="U181" s="33"/>
      <c r="V181" s="33"/>
      <c r="W181" s="33"/>
      <c r="X181" s="33"/>
      <c r="Y181" s="33"/>
      <c r="Z181" s="33"/>
      <c r="AA181" s="33"/>
      <c r="AB181" s="33"/>
      <c r="AC181" s="33"/>
      <c r="AD181" s="33"/>
      <c r="AE181" s="33"/>
      <c r="AF181" s="33"/>
      <c r="AG181" s="33"/>
      <c r="AH181" s="33"/>
    </row>
    <row r="182" spans="13:34" ht="12.75">
      <c r="M182" s="498"/>
      <c r="N182" s="498"/>
      <c r="O182" s="498"/>
      <c r="T182" s="33"/>
      <c r="U182" s="33"/>
      <c r="V182" s="33"/>
      <c r="W182" s="33"/>
      <c r="X182" s="33"/>
      <c r="Y182" s="33"/>
      <c r="Z182" s="33"/>
      <c r="AA182" s="33"/>
      <c r="AB182" s="33"/>
      <c r="AC182" s="33"/>
      <c r="AD182" s="33"/>
      <c r="AE182" s="33"/>
      <c r="AF182" s="33"/>
      <c r="AG182" s="33"/>
      <c r="AH182" s="33"/>
    </row>
    <row r="183" spans="13:34" ht="12.75">
      <c r="M183" s="498"/>
      <c r="N183" s="498"/>
      <c r="O183" s="498"/>
      <c r="T183" s="33"/>
      <c r="U183" s="33"/>
      <c r="V183" s="33"/>
      <c r="W183" s="33"/>
      <c r="X183" s="33"/>
      <c r="Y183" s="33"/>
      <c r="Z183" s="33"/>
      <c r="AA183" s="33"/>
      <c r="AB183" s="33"/>
      <c r="AC183" s="33"/>
      <c r="AD183" s="33"/>
      <c r="AE183" s="33"/>
      <c r="AF183" s="33"/>
      <c r="AG183" s="33"/>
      <c r="AH183" s="33"/>
    </row>
    <row r="184" spans="13:34" ht="12.75">
      <c r="M184" s="498"/>
      <c r="N184" s="498"/>
      <c r="O184" s="498"/>
      <c r="T184" s="33"/>
      <c r="U184" s="33"/>
      <c r="V184" s="33"/>
      <c r="W184" s="33"/>
      <c r="X184" s="33"/>
      <c r="Y184" s="33"/>
      <c r="Z184" s="33"/>
      <c r="AA184" s="33"/>
      <c r="AB184" s="33"/>
      <c r="AC184" s="33"/>
      <c r="AD184" s="33"/>
      <c r="AE184" s="33"/>
      <c r="AF184" s="33"/>
      <c r="AG184" s="33"/>
      <c r="AH184" s="33"/>
    </row>
    <row r="185" spans="13:34" ht="12.75">
      <c r="M185" s="498"/>
      <c r="N185" s="498"/>
      <c r="O185" s="498"/>
      <c r="T185" s="33"/>
      <c r="U185" s="33"/>
      <c r="V185" s="33"/>
      <c r="W185" s="33"/>
      <c r="X185" s="33"/>
      <c r="Y185" s="33"/>
      <c r="Z185" s="33"/>
      <c r="AA185" s="33"/>
      <c r="AB185" s="33"/>
      <c r="AC185" s="33"/>
      <c r="AD185" s="33"/>
      <c r="AE185" s="33"/>
      <c r="AF185" s="33"/>
      <c r="AG185" s="33"/>
      <c r="AH185" s="33"/>
    </row>
    <row r="186" spans="13:34" ht="12.75">
      <c r="M186" s="498"/>
      <c r="N186" s="498"/>
      <c r="O186" s="498"/>
      <c r="T186" s="33"/>
      <c r="U186" s="33"/>
      <c r="V186" s="33"/>
      <c r="W186" s="33"/>
      <c r="X186" s="33"/>
      <c r="Y186" s="33"/>
      <c r="Z186" s="33"/>
      <c r="AA186" s="33"/>
      <c r="AB186" s="33"/>
      <c r="AC186" s="33"/>
      <c r="AD186" s="33"/>
      <c r="AE186" s="33"/>
      <c r="AF186" s="33"/>
      <c r="AG186" s="33"/>
      <c r="AH186" s="33"/>
    </row>
    <row r="187" spans="13:34" ht="12.75">
      <c r="M187" s="498"/>
      <c r="N187" s="498"/>
      <c r="O187" s="498"/>
      <c r="T187" s="33"/>
      <c r="U187" s="33"/>
      <c r="V187" s="33"/>
      <c r="W187" s="33"/>
      <c r="X187" s="33"/>
      <c r="Y187" s="33"/>
      <c r="Z187" s="33"/>
      <c r="AA187" s="33"/>
      <c r="AB187" s="33"/>
      <c r="AC187" s="33"/>
      <c r="AD187" s="33"/>
      <c r="AE187" s="33"/>
      <c r="AF187" s="33"/>
      <c r="AG187" s="33"/>
      <c r="AH187" s="33"/>
    </row>
    <row r="188" spans="13:34" ht="12.75">
      <c r="M188" s="498"/>
      <c r="N188" s="498"/>
      <c r="O188" s="498"/>
      <c r="T188" s="33"/>
      <c r="U188" s="33"/>
      <c r="V188" s="33"/>
      <c r="W188" s="33"/>
      <c r="X188" s="33"/>
      <c r="Y188" s="33"/>
      <c r="Z188" s="33"/>
      <c r="AA188" s="33"/>
      <c r="AB188" s="33"/>
      <c r="AC188" s="33"/>
      <c r="AD188" s="33"/>
      <c r="AE188" s="33"/>
      <c r="AF188" s="33"/>
      <c r="AG188" s="33"/>
      <c r="AH188" s="33"/>
    </row>
    <row r="189" spans="2:34" ht="12.75">
      <c r="B189" s="540"/>
      <c r="C189" s="33"/>
      <c r="D189" s="41"/>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row>
    <row r="190" spans="2:34" ht="12.75">
      <c r="B190" s="540"/>
      <c r="T190" s="33"/>
      <c r="U190" s="33"/>
      <c r="V190" s="33"/>
      <c r="W190" s="33"/>
      <c r="X190" s="33"/>
      <c r="Y190" s="33"/>
      <c r="Z190" s="33"/>
      <c r="AA190" s="33"/>
      <c r="AB190" s="33"/>
      <c r="AC190" s="33"/>
      <c r="AD190" s="33"/>
      <c r="AE190" s="33"/>
      <c r="AF190" s="33"/>
      <c r="AG190" s="33"/>
      <c r="AH190" s="33"/>
    </row>
    <row r="191" spans="2:34" ht="12.75">
      <c r="B191" s="540"/>
      <c r="T191" s="33"/>
      <c r="U191" s="33"/>
      <c r="V191" s="33"/>
      <c r="W191" s="33"/>
      <c r="X191" s="33"/>
      <c r="Y191" s="33"/>
      <c r="Z191" s="33"/>
      <c r="AA191" s="33"/>
      <c r="AB191" s="33"/>
      <c r="AC191" s="33"/>
      <c r="AD191" s="33"/>
      <c r="AE191" s="33"/>
      <c r="AF191" s="33"/>
      <c r="AG191" s="33"/>
      <c r="AH191" s="33"/>
    </row>
    <row r="192" spans="2:34" ht="12.75">
      <c r="B192" s="540"/>
      <c r="C192" s="33"/>
      <c r="D192" s="41"/>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row>
    <row r="193" spans="2:34" ht="12.75">
      <c r="B193" s="540"/>
      <c r="C193" s="33"/>
      <c r="D193" s="41"/>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row>
    <row r="194" spans="5:34" ht="12.75">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row>
  </sheetData>
  <sheetProtection/>
  <mergeCells count="232">
    <mergeCell ref="AA176:AA178"/>
    <mergeCell ref="AB176:AB178"/>
    <mergeCell ref="AC176:AC178"/>
    <mergeCell ref="AD176:AD178"/>
    <mergeCell ref="T176:T178"/>
    <mergeCell ref="U176:U178"/>
    <mergeCell ref="V176:V178"/>
    <mergeCell ref="W176:W178"/>
    <mergeCell ref="AE175:AF175"/>
    <mergeCell ref="AG175:AH175"/>
    <mergeCell ref="AE176:AE178"/>
    <mergeCell ref="AF176:AF178"/>
    <mergeCell ref="AG176:AG178"/>
    <mergeCell ref="AH176:AH178"/>
    <mergeCell ref="I133:I135"/>
    <mergeCell ref="J133:J135"/>
    <mergeCell ref="K133:K135"/>
    <mergeCell ref="L133:L135"/>
    <mergeCell ref="AA175:AB175"/>
    <mergeCell ref="AC175:AD175"/>
    <mergeCell ref="T175:U175"/>
    <mergeCell ref="V175:W175"/>
    <mergeCell ref="AA173:AD173"/>
    <mergeCell ref="AE173:AH173"/>
    <mergeCell ref="I131:L131"/>
    <mergeCell ref="AA174:AD174"/>
    <mergeCell ref="AE174:AH174"/>
    <mergeCell ref="I132:J132"/>
    <mergeCell ref="K132:L132"/>
    <mergeCell ref="T174:W174"/>
    <mergeCell ref="T173:W173"/>
    <mergeCell ref="C169:S169"/>
    <mergeCell ref="C170:E170"/>
    <mergeCell ref="I6:J6"/>
    <mergeCell ref="E133:E135"/>
    <mergeCell ref="F133:F135"/>
    <mergeCell ref="G133:G135"/>
    <mergeCell ref="H133:H135"/>
    <mergeCell ref="I130:L130"/>
    <mergeCell ref="E132:F132"/>
    <mergeCell ref="G132:H132"/>
    <mergeCell ref="E88:H88"/>
    <mergeCell ref="I88:L88"/>
    <mergeCell ref="E152:H152"/>
    <mergeCell ref="E153:H153"/>
    <mergeCell ref="E154:F154"/>
    <mergeCell ref="G154:H154"/>
    <mergeCell ref="E155:E157"/>
    <mergeCell ref="F155:F157"/>
    <mergeCell ref="G155:G157"/>
    <mergeCell ref="H155:H157"/>
    <mergeCell ref="C130:C135"/>
    <mergeCell ref="D130:D135"/>
    <mergeCell ref="E130:H130"/>
    <mergeCell ref="E131:H131"/>
    <mergeCell ref="E89:F89"/>
    <mergeCell ref="G89:H89"/>
    <mergeCell ref="E90:E92"/>
    <mergeCell ref="F90:F92"/>
    <mergeCell ref="G90:G92"/>
    <mergeCell ref="H90:H92"/>
    <mergeCell ref="I89:J89"/>
    <mergeCell ref="K89:L89"/>
    <mergeCell ref="S7:S9"/>
    <mergeCell ref="I87:L87"/>
    <mergeCell ref="E87:H87"/>
    <mergeCell ref="V6:W6"/>
    <mergeCell ref="V7:V9"/>
    <mergeCell ref="W7:W9"/>
    <mergeCell ref="K6:L6"/>
    <mergeCell ref="I7:I9"/>
    <mergeCell ref="J7:J9"/>
    <mergeCell ref="K7:K9"/>
    <mergeCell ref="P4:S4"/>
    <mergeCell ref="E7:E9"/>
    <mergeCell ref="F7:F9"/>
    <mergeCell ref="I5:L5"/>
    <mergeCell ref="P5:S5"/>
    <mergeCell ref="P7:P9"/>
    <mergeCell ref="Q7:Q9"/>
    <mergeCell ref="R7:R9"/>
    <mergeCell ref="P6:Q6"/>
    <mergeCell ref="R6:S6"/>
    <mergeCell ref="K68:L68"/>
    <mergeCell ref="C4:C9"/>
    <mergeCell ref="E6:F6"/>
    <mergeCell ref="D4:D9"/>
    <mergeCell ref="E4:H4"/>
    <mergeCell ref="E5:H5"/>
    <mergeCell ref="G7:G9"/>
    <mergeCell ref="G6:H6"/>
    <mergeCell ref="H7:H9"/>
    <mergeCell ref="I4:L4"/>
    <mergeCell ref="U7:U9"/>
    <mergeCell ref="C66:C71"/>
    <mergeCell ref="D66:D71"/>
    <mergeCell ref="E66:H66"/>
    <mergeCell ref="I66:L66"/>
    <mergeCell ref="E67:H67"/>
    <mergeCell ref="I67:L67"/>
    <mergeCell ref="E68:F68"/>
    <mergeCell ref="G68:H68"/>
    <mergeCell ref="I68:J68"/>
    <mergeCell ref="AA4:AD4"/>
    <mergeCell ref="AA5:AD5"/>
    <mergeCell ref="AE4:AH4"/>
    <mergeCell ref="AG6:AH6"/>
    <mergeCell ref="AE5:AH5"/>
    <mergeCell ref="AA6:AB6"/>
    <mergeCell ref="AC6:AD6"/>
    <mergeCell ref="AE6:AF6"/>
    <mergeCell ref="AA7:AA9"/>
    <mergeCell ref="AB7:AB9"/>
    <mergeCell ref="AC7:AC9"/>
    <mergeCell ref="AD7:AD9"/>
    <mergeCell ref="AE7:AE9"/>
    <mergeCell ref="AF7:AF9"/>
    <mergeCell ref="AG7:AG9"/>
    <mergeCell ref="AH7:AH9"/>
    <mergeCell ref="AI7:AI9"/>
    <mergeCell ref="AI4:AL4"/>
    <mergeCell ref="AI5:AL5"/>
    <mergeCell ref="AI6:AJ6"/>
    <mergeCell ref="AK6:AL6"/>
    <mergeCell ref="AJ7:AJ9"/>
    <mergeCell ref="AK7:AK9"/>
    <mergeCell ref="AL7:AL9"/>
    <mergeCell ref="AM4:AP4"/>
    <mergeCell ref="AQ4:AT4"/>
    <mergeCell ref="AM5:AP5"/>
    <mergeCell ref="AQ5:AT5"/>
    <mergeCell ref="AM6:AN6"/>
    <mergeCell ref="AO6:AP6"/>
    <mergeCell ref="AQ6:AR6"/>
    <mergeCell ref="AS6:AT6"/>
    <mergeCell ref="AM7:AM9"/>
    <mergeCell ref="AN7:AN9"/>
    <mergeCell ref="AO7:AO9"/>
    <mergeCell ref="AP7:AP9"/>
    <mergeCell ref="AQ7:AQ9"/>
    <mergeCell ref="AR7:AR9"/>
    <mergeCell ref="AS7:AS9"/>
    <mergeCell ref="AT7:AT9"/>
    <mergeCell ref="E69:E71"/>
    <mergeCell ref="F69:F71"/>
    <mergeCell ref="G69:G71"/>
    <mergeCell ref="H69:H71"/>
    <mergeCell ref="I69:I71"/>
    <mergeCell ref="J69:J71"/>
    <mergeCell ref="K69:K71"/>
    <mergeCell ref="L69:L71"/>
    <mergeCell ref="K110:L110"/>
    <mergeCell ref="E108:H108"/>
    <mergeCell ref="I108:L108"/>
    <mergeCell ref="E109:H109"/>
    <mergeCell ref="I109:L109"/>
    <mergeCell ref="I90:I92"/>
    <mergeCell ref="J90:J92"/>
    <mergeCell ref="K90:K92"/>
    <mergeCell ref="L90:L92"/>
    <mergeCell ref="K111:K113"/>
    <mergeCell ref="L111:L113"/>
    <mergeCell ref="E111:E113"/>
    <mergeCell ref="F111:F113"/>
    <mergeCell ref="G111:G113"/>
    <mergeCell ref="H111:H113"/>
    <mergeCell ref="D108:D113"/>
    <mergeCell ref="B108:B113"/>
    <mergeCell ref="I111:I113"/>
    <mergeCell ref="J111:J113"/>
    <mergeCell ref="E110:F110"/>
    <mergeCell ref="G110:H110"/>
    <mergeCell ref="I110:J110"/>
    <mergeCell ref="X4:X9"/>
    <mergeCell ref="Y4:Y9"/>
    <mergeCell ref="Z4:Z9"/>
    <mergeCell ref="B4:B9"/>
    <mergeCell ref="M4:M9"/>
    <mergeCell ref="N4:N9"/>
    <mergeCell ref="T4:W4"/>
    <mergeCell ref="T5:W5"/>
    <mergeCell ref="T6:U6"/>
    <mergeCell ref="T7:T9"/>
    <mergeCell ref="B24:B29"/>
    <mergeCell ref="C24:C29"/>
    <mergeCell ref="D24:D29"/>
    <mergeCell ref="O4:O9"/>
    <mergeCell ref="E24:H24"/>
    <mergeCell ref="I24:L24"/>
    <mergeCell ref="E25:H25"/>
    <mergeCell ref="I25:L25"/>
    <mergeCell ref="E26:F26"/>
    <mergeCell ref="L7:L9"/>
    <mergeCell ref="G26:H26"/>
    <mergeCell ref="I26:J26"/>
    <mergeCell ref="K26:L26"/>
    <mergeCell ref="E27:E29"/>
    <mergeCell ref="F27:F29"/>
    <mergeCell ref="G27:G29"/>
    <mergeCell ref="H27:H29"/>
    <mergeCell ref="I27:I29"/>
    <mergeCell ref="J27:J29"/>
    <mergeCell ref="K27:K29"/>
    <mergeCell ref="L27:L29"/>
    <mergeCell ref="B45:B50"/>
    <mergeCell ref="C45:C50"/>
    <mergeCell ref="D45:D50"/>
    <mergeCell ref="E45:H45"/>
    <mergeCell ref="I45:L45"/>
    <mergeCell ref="E46:H46"/>
    <mergeCell ref="I46:L46"/>
    <mergeCell ref="E47:F47"/>
    <mergeCell ref="G47:H47"/>
    <mergeCell ref="K47:L47"/>
    <mergeCell ref="E48:E50"/>
    <mergeCell ref="F48:F50"/>
    <mergeCell ref="G48:G50"/>
    <mergeCell ref="H48:H50"/>
    <mergeCell ref="I48:I50"/>
    <mergeCell ref="J48:J50"/>
    <mergeCell ref="K48:K50"/>
    <mergeCell ref="L48:L50"/>
    <mergeCell ref="B152:B157"/>
    <mergeCell ref="C152:C157"/>
    <mergeCell ref="D152:D157"/>
    <mergeCell ref="I47:J47"/>
    <mergeCell ref="B130:B135"/>
    <mergeCell ref="B87:B92"/>
    <mergeCell ref="B66:B71"/>
    <mergeCell ref="C87:C92"/>
    <mergeCell ref="D87:D92"/>
    <mergeCell ref="C108:C113"/>
  </mergeCells>
  <printOptions/>
  <pageMargins left="0.75" right="0.75" top="1" bottom="1" header="0.5" footer="0.5"/>
  <pageSetup horizontalDpi="600" verticalDpi="600" orientation="landscape" scale="86" r:id="rId1"/>
  <rowBreaks count="7" manualBreakCount="7">
    <brk id="21" max="33" man="1"/>
    <brk id="41" max="33" man="1"/>
    <brk id="62" max="33" man="1"/>
    <brk id="83" max="33" man="1"/>
    <brk id="104" max="33" man="1"/>
    <brk id="125" max="33" man="1"/>
    <brk id="148" max="33" man="1"/>
  </rowBreaks>
  <colBreaks count="3" manualBreakCount="3">
    <brk id="12" max="163" man="1"/>
    <brk id="23" max="65535" man="1"/>
    <brk id="34" max="65535" man="1"/>
  </colBreaks>
</worksheet>
</file>

<file path=xl/worksheets/sheet5.xml><?xml version="1.0" encoding="utf-8"?>
<worksheet xmlns="http://schemas.openxmlformats.org/spreadsheetml/2006/main" xmlns:r="http://schemas.openxmlformats.org/officeDocument/2006/relationships">
  <dimension ref="A1:AD37"/>
  <sheetViews>
    <sheetView view="pageBreakPreview" zoomScaleSheetLayoutView="100" zoomScalePageLayoutView="0" workbookViewId="0" topLeftCell="A1">
      <selection activeCell="A2" sqref="A2"/>
    </sheetView>
  </sheetViews>
  <sheetFormatPr defaultColWidth="9.140625" defaultRowHeight="12.75"/>
  <cols>
    <col min="2" max="2" width="5.28125" style="16" customWidth="1"/>
    <col min="3" max="3" width="23.57421875" style="150" customWidth="1"/>
    <col min="4" max="4" width="5.421875" style="6" customWidth="1"/>
    <col min="5" max="5" width="6.57421875" style="6" customWidth="1"/>
    <col min="6" max="6" width="6.140625" style="6" customWidth="1"/>
    <col min="7" max="8" width="6.00390625" style="6" customWidth="1"/>
    <col min="9" max="9" width="8.28125" style="6" customWidth="1"/>
    <col min="10" max="10" width="6.8515625" style="6" customWidth="1"/>
    <col min="11" max="11" width="6.421875" style="6" customWidth="1"/>
    <col min="12" max="12" width="7.00390625" style="6" customWidth="1"/>
    <col min="13" max="13" width="7.7109375" style="6" customWidth="1"/>
    <col min="14" max="14" width="8.00390625" style="6" customWidth="1"/>
    <col min="15" max="15" width="6.421875" style="6" customWidth="1"/>
    <col min="16" max="16" width="3.7109375" style="6" customWidth="1"/>
    <col min="17" max="17" width="6.421875" style="6" customWidth="1"/>
    <col min="18" max="18" width="5.8515625" style="150" customWidth="1"/>
    <col min="19" max="19" width="20.57421875" style="0" customWidth="1"/>
    <col min="20" max="20" width="8.140625" style="6" customWidth="1"/>
    <col min="21" max="21" width="12.28125" style="6" bestFit="1" customWidth="1"/>
    <col min="22" max="22" width="8.28125" style="6" customWidth="1"/>
    <col min="23" max="23" width="13.7109375" style="6" customWidth="1"/>
    <col min="24" max="24" width="7.8515625" style="6" customWidth="1"/>
    <col min="25" max="25" width="7.28125" style="6" customWidth="1"/>
    <col min="26" max="26" width="6.421875" style="6" customWidth="1"/>
    <col min="27" max="27" width="7.421875" style="6" customWidth="1"/>
    <col min="28" max="28" width="7.57421875" style="6" customWidth="1"/>
    <col min="29" max="29" width="7.7109375" style="6" customWidth="1"/>
    <col min="30" max="30" width="4.28125" style="0" customWidth="1"/>
  </cols>
  <sheetData>
    <row r="1" spans="2:29" s="482" customFormat="1" ht="12.75" customHeight="1">
      <c r="B1" s="487"/>
      <c r="C1" s="488" t="s">
        <v>889</v>
      </c>
      <c r="D1" s="489"/>
      <c r="E1" s="489"/>
      <c r="F1" s="489"/>
      <c r="G1" s="489"/>
      <c r="H1" s="489"/>
      <c r="I1" s="489"/>
      <c r="J1" s="489"/>
      <c r="K1" s="489"/>
      <c r="L1" s="489"/>
      <c r="M1" s="489"/>
      <c r="N1" s="489"/>
      <c r="O1" s="490"/>
      <c r="P1" s="491"/>
      <c r="Q1" s="491"/>
      <c r="R1" s="488"/>
      <c r="S1" s="492" t="s">
        <v>890</v>
      </c>
      <c r="T1" s="489"/>
      <c r="U1" s="489"/>
      <c r="V1" s="489"/>
      <c r="W1" s="489"/>
      <c r="X1" s="489"/>
      <c r="Y1" s="489"/>
      <c r="Z1" s="489"/>
      <c r="AA1" s="489"/>
      <c r="AB1" s="489"/>
      <c r="AC1" s="490"/>
    </row>
    <row r="2" spans="2:30" s="380" customFormat="1" ht="25.5" customHeight="1">
      <c r="B2" s="747" t="s">
        <v>1581</v>
      </c>
      <c r="C2" s="749" t="s">
        <v>1216</v>
      </c>
      <c r="D2" s="743" t="s">
        <v>83</v>
      </c>
      <c r="E2" s="751"/>
      <c r="F2" s="735" t="s">
        <v>636</v>
      </c>
      <c r="G2" s="752"/>
      <c r="H2" s="743" t="s">
        <v>82</v>
      </c>
      <c r="I2" s="744"/>
      <c r="J2" s="745" t="s">
        <v>87</v>
      </c>
      <c r="K2" s="746"/>
      <c r="L2" s="745" t="s">
        <v>88</v>
      </c>
      <c r="M2" s="746"/>
      <c r="N2" s="745" t="s">
        <v>89</v>
      </c>
      <c r="O2" s="746"/>
      <c r="P2" s="741" t="s">
        <v>1023</v>
      </c>
      <c r="Q2" s="446"/>
      <c r="R2" s="747" t="s">
        <v>1581</v>
      </c>
      <c r="S2" s="749" t="s">
        <v>1216</v>
      </c>
      <c r="T2" s="745" t="s">
        <v>77</v>
      </c>
      <c r="U2" s="746"/>
      <c r="V2" s="745" t="s">
        <v>78</v>
      </c>
      <c r="W2" s="746"/>
      <c r="X2" s="745" t="s">
        <v>90</v>
      </c>
      <c r="Y2" s="746"/>
      <c r="Z2" s="745" t="s">
        <v>91</v>
      </c>
      <c r="AA2" s="746"/>
      <c r="AB2" s="745" t="s">
        <v>92</v>
      </c>
      <c r="AC2" s="746"/>
      <c r="AD2" s="741" t="s">
        <v>1023</v>
      </c>
    </row>
    <row r="3" spans="2:30" s="380" customFormat="1" ht="26.25" customHeight="1">
      <c r="B3" s="748"/>
      <c r="C3" s="750"/>
      <c r="D3" s="363" t="s">
        <v>93</v>
      </c>
      <c r="E3" s="363" t="s">
        <v>94</v>
      </c>
      <c r="F3" s="363" t="s">
        <v>93</v>
      </c>
      <c r="G3" s="363" t="s">
        <v>94</v>
      </c>
      <c r="H3" s="363" t="s">
        <v>93</v>
      </c>
      <c r="I3" s="363" t="s">
        <v>94</v>
      </c>
      <c r="J3" s="363" t="s">
        <v>93</v>
      </c>
      <c r="K3" s="363" t="s">
        <v>94</v>
      </c>
      <c r="L3" s="363" t="s">
        <v>93</v>
      </c>
      <c r="M3" s="359" t="s">
        <v>94</v>
      </c>
      <c r="N3" s="363" t="s">
        <v>93</v>
      </c>
      <c r="O3" s="359" t="s">
        <v>94</v>
      </c>
      <c r="P3" s="742"/>
      <c r="Q3" s="446"/>
      <c r="R3" s="748"/>
      <c r="S3" s="750"/>
      <c r="T3" s="363" t="s">
        <v>93</v>
      </c>
      <c r="U3" s="359" t="s">
        <v>94</v>
      </c>
      <c r="V3" s="363" t="s">
        <v>93</v>
      </c>
      <c r="W3" s="363" t="s">
        <v>94</v>
      </c>
      <c r="X3" s="363" t="s">
        <v>93</v>
      </c>
      <c r="Y3" s="359" t="s">
        <v>94</v>
      </c>
      <c r="Z3" s="363" t="s">
        <v>93</v>
      </c>
      <c r="AA3" s="359" t="s">
        <v>94</v>
      </c>
      <c r="AB3" s="363" t="s">
        <v>93</v>
      </c>
      <c r="AC3" s="359" t="s">
        <v>94</v>
      </c>
      <c r="AD3" s="742"/>
    </row>
    <row r="4" spans="2:30" s="387" customFormat="1" ht="12.75" customHeight="1">
      <c r="B4" s="81">
        <v>1</v>
      </c>
      <c r="C4" s="382">
        <v>2</v>
      </c>
      <c r="D4" s="383">
        <v>3</v>
      </c>
      <c r="E4" s="384">
        <v>4</v>
      </c>
      <c r="F4" s="385">
        <v>5</v>
      </c>
      <c r="G4" s="44">
        <v>6</v>
      </c>
      <c r="H4" s="385">
        <v>7</v>
      </c>
      <c r="I4" s="383">
        <v>8</v>
      </c>
      <c r="J4" s="384">
        <v>9</v>
      </c>
      <c r="K4" s="385">
        <v>10</v>
      </c>
      <c r="L4" s="44">
        <v>11</v>
      </c>
      <c r="M4" s="385">
        <v>12</v>
      </c>
      <c r="N4" s="383">
        <v>13</v>
      </c>
      <c r="O4" s="44">
        <v>14</v>
      </c>
      <c r="P4" s="742"/>
      <c r="Q4" s="445"/>
      <c r="R4" s="386">
        <v>1</v>
      </c>
      <c r="S4" s="147">
        <v>2</v>
      </c>
      <c r="T4" s="385">
        <v>15</v>
      </c>
      <c r="U4" s="44">
        <v>16</v>
      </c>
      <c r="V4" s="385">
        <v>17</v>
      </c>
      <c r="W4" s="383">
        <v>18</v>
      </c>
      <c r="X4" s="384">
        <v>19</v>
      </c>
      <c r="Y4" s="385">
        <v>20</v>
      </c>
      <c r="Z4" s="44">
        <v>21</v>
      </c>
      <c r="AA4" s="385">
        <v>22</v>
      </c>
      <c r="AB4" s="383">
        <v>23</v>
      </c>
      <c r="AC4" s="44">
        <v>24</v>
      </c>
      <c r="AD4" s="742"/>
    </row>
    <row r="5" spans="2:30" ht="12.75">
      <c r="B5" s="14">
        <v>1</v>
      </c>
      <c r="C5" s="388" t="s">
        <v>1298</v>
      </c>
      <c r="D5" s="389">
        <v>4</v>
      </c>
      <c r="E5" s="390" t="s">
        <v>95</v>
      </c>
      <c r="F5" s="389">
        <v>7.3</v>
      </c>
      <c r="G5" s="391">
        <v>8.9</v>
      </c>
      <c r="H5" s="392">
        <v>76</v>
      </c>
      <c r="I5" s="393">
        <v>559</v>
      </c>
      <c r="J5" s="394">
        <v>7</v>
      </c>
      <c r="K5" s="395">
        <v>12</v>
      </c>
      <c r="L5" s="396">
        <v>0.1</v>
      </c>
      <c r="M5" s="397">
        <v>6</v>
      </c>
      <c r="N5" s="398">
        <v>1</v>
      </c>
      <c r="O5" s="399" t="s">
        <v>96</v>
      </c>
      <c r="P5" s="742"/>
      <c r="Q5" s="443"/>
      <c r="R5" s="400">
        <v>1</v>
      </c>
      <c r="S5" s="388" t="s">
        <v>1298</v>
      </c>
      <c r="T5" s="401" t="s">
        <v>97</v>
      </c>
      <c r="U5" s="401" t="s">
        <v>98</v>
      </c>
      <c r="V5" s="401" t="s">
        <v>97</v>
      </c>
      <c r="W5" s="401" t="s">
        <v>99</v>
      </c>
      <c r="X5" s="402">
        <v>0.1</v>
      </c>
      <c r="Y5" s="402">
        <v>0.2</v>
      </c>
      <c r="Z5" s="403" t="s">
        <v>1557</v>
      </c>
      <c r="AA5" s="403" t="s">
        <v>1557</v>
      </c>
      <c r="AB5" s="402">
        <v>0.1</v>
      </c>
      <c r="AC5" s="403">
        <v>2.6</v>
      </c>
      <c r="AD5" s="742"/>
    </row>
    <row r="6" spans="2:30" ht="12.75">
      <c r="B6" s="8">
        <v>2</v>
      </c>
      <c r="C6" s="375" t="s">
        <v>1307</v>
      </c>
      <c r="D6" s="389">
        <v>5</v>
      </c>
      <c r="E6" s="390" t="s">
        <v>1357</v>
      </c>
      <c r="F6" s="389">
        <v>6.9</v>
      </c>
      <c r="G6" s="391">
        <v>8.9</v>
      </c>
      <c r="H6" s="392">
        <v>164</v>
      </c>
      <c r="I6" s="393">
        <v>1226</v>
      </c>
      <c r="J6" s="404">
        <v>3.4</v>
      </c>
      <c r="K6" s="389">
        <v>11.5</v>
      </c>
      <c r="L6" s="396">
        <v>0.1</v>
      </c>
      <c r="M6" s="397">
        <v>24</v>
      </c>
      <c r="N6" s="405">
        <v>0.8</v>
      </c>
      <c r="O6" s="399" t="s">
        <v>100</v>
      </c>
      <c r="P6" s="742"/>
      <c r="Q6" s="443"/>
      <c r="R6" s="278">
        <v>2</v>
      </c>
      <c r="S6" s="375" t="s">
        <v>1307</v>
      </c>
      <c r="T6" s="406">
        <v>1</v>
      </c>
      <c r="U6" s="399" t="s">
        <v>101</v>
      </c>
      <c r="V6" s="399" t="s">
        <v>102</v>
      </c>
      <c r="W6" s="406">
        <v>30000</v>
      </c>
      <c r="X6" s="362">
        <v>0.06</v>
      </c>
      <c r="Y6" s="362">
        <v>0.6</v>
      </c>
      <c r="Z6" s="18" t="s">
        <v>1557</v>
      </c>
      <c r="AA6" s="18" t="s">
        <v>1557</v>
      </c>
      <c r="AB6" s="362">
        <v>0.1</v>
      </c>
      <c r="AC6" s="407">
        <v>2</v>
      </c>
      <c r="AD6" s="742"/>
    </row>
    <row r="7" spans="2:30" ht="12.75">
      <c r="B7" s="8">
        <v>3</v>
      </c>
      <c r="C7" s="375" t="s">
        <v>103</v>
      </c>
      <c r="D7" s="389">
        <v>6</v>
      </c>
      <c r="E7" s="390" t="s">
        <v>104</v>
      </c>
      <c r="F7" s="389">
        <v>7.2</v>
      </c>
      <c r="G7" s="391">
        <v>8.6</v>
      </c>
      <c r="H7" s="392">
        <v>78</v>
      </c>
      <c r="I7" s="393">
        <v>629</v>
      </c>
      <c r="J7" s="404">
        <v>4.9</v>
      </c>
      <c r="K7" s="393">
        <v>11.8</v>
      </c>
      <c r="L7" s="408">
        <v>0.1</v>
      </c>
      <c r="M7" s="393">
        <v>1.2</v>
      </c>
      <c r="N7" s="398">
        <v>1</v>
      </c>
      <c r="O7" s="399" t="s">
        <v>96</v>
      </c>
      <c r="P7" s="742"/>
      <c r="Q7" s="443"/>
      <c r="R7" s="278">
        <v>3</v>
      </c>
      <c r="S7" s="375" t="s">
        <v>103</v>
      </c>
      <c r="T7" s="406">
        <v>2</v>
      </c>
      <c r="U7" s="399" t="s">
        <v>105</v>
      </c>
      <c r="V7" s="399" t="s">
        <v>106</v>
      </c>
      <c r="W7" s="406">
        <v>1600</v>
      </c>
      <c r="X7" s="362">
        <v>0.2</v>
      </c>
      <c r="Y7" s="362" t="s">
        <v>1557</v>
      </c>
      <c r="Z7" s="18" t="s">
        <v>1557</v>
      </c>
      <c r="AA7" s="18" t="s">
        <v>1557</v>
      </c>
      <c r="AB7" s="18">
        <v>0.2</v>
      </c>
      <c r="AC7" s="362">
        <v>0.2</v>
      </c>
      <c r="AD7" s="742"/>
    </row>
    <row r="8" spans="2:30" ht="12.75">
      <c r="B8" s="8">
        <v>4</v>
      </c>
      <c r="C8" s="375" t="s">
        <v>520</v>
      </c>
      <c r="D8" s="389">
        <v>4</v>
      </c>
      <c r="E8" s="390" t="s">
        <v>107</v>
      </c>
      <c r="F8" s="393">
        <v>6.8</v>
      </c>
      <c r="G8" s="404">
        <v>8.9</v>
      </c>
      <c r="H8" s="408">
        <v>49</v>
      </c>
      <c r="I8" s="393">
        <v>1323</v>
      </c>
      <c r="J8" s="394">
        <v>4</v>
      </c>
      <c r="K8" s="397">
        <v>11</v>
      </c>
      <c r="L8" s="408">
        <v>0.8</v>
      </c>
      <c r="M8" s="393">
        <v>24.8</v>
      </c>
      <c r="N8" s="398">
        <v>2</v>
      </c>
      <c r="O8" s="399" t="s">
        <v>108</v>
      </c>
      <c r="P8" s="742"/>
      <c r="Q8" s="443"/>
      <c r="R8" s="278">
        <v>4</v>
      </c>
      <c r="S8" s="375" t="s">
        <v>520</v>
      </c>
      <c r="T8" s="391">
        <v>26</v>
      </c>
      <c r="U8" s="390" t="s">
        <v>109</v>
      </c>
      <c r="V8" s="399" t="s">
        <v>110</v>
      </c>
      <c r="W8" s="406">
        <v>4500000</v>
      </c>
      <c r="X8" s="409">
        <v>0.002</v>
      </c>
      <c r="Y8" s="409">
        <v>1.8</v>
      </c>
      <c r="Z8" s="18">
        <v>0.002</v>
      </c>
      <c r="AA8" s="18">
        <v>8.29</v>
      </c>
      <c r="AB8" s="18">
        <v>0.006</v>
      </c>
      <c r="AC8" s="362">
        <v>5</v>
      </c>
      <c r="AD8" s="742"/>
    </row>
    <row r="9" spans="2:29" ht="12.75">
      <c r="B9" s="8">
        <v>5</v>
      </c>
      <c r="C9" s="20" t="s">
        <v>69</v>
      </c>
      <c r="D9" s="389">
        <v>2</v>
      </c>
      <c r="E9" s="390" t="s">
        <v>104</v>
      </c>
      <c r="F9" s="389">
        <v>6.6</v>
      </c>
      <c r="G9" s="394">
        <v>10</v>
      </c>
      <c r="H9" s="408">
        <v>45</v>
      </c>
      <c r="I9" s="393">
        <v>3500</v>
      </c>
      <c r="J9" s="404">
        <v>0.3</v>
      </c>
      <c r="K9" s="389">
        <v>22.8</v>
      </c>
      <c r="L9" s="396">
        <v>1</v>
      </c>
      <c r="M9" s="397">
        <v>58</v>
      </c>
      <c r="N9" s="398">
        <v>1</v>
      </c>
      <c r="O9" s="399" t="s">
        <v>111</v>
      </c>
      <c r="P9" s="443"/>
      <c r="Q9" s="443"/>
      <c r="R9" s="278">
        <v>5</v>
      </c>
      <c r="S9" s="20" t="s">
        <v>69</v>
      </c>
      <c r="T9" s="410">
        <v>40</v>
      </c>
      <c r="U9" s="406">
        <v>203000000</v>
      </c>
      <c r="V9" s="399" t="s">
        <v>112</v>
      </c>
      <c r="W9" s="410">
        <v>890000000</v>
      </c>
      <c r="X9" s="411">
        <v>0.001</v>
      </c>
      <c r="Y9" s="411">
        <v>0.374</v>
      </c>
      <c r="Z9" s="18">
        <v>0.01</v>
      </c>
      <c r="AA9" s="18">
        <v>7.5</v>
      </c>
      <c r="AB9" s="18">
        <v>0.078</v>
      </c>
      <c r="AC9" s="18">
        <v>2.621</v>
      </c>
    </row>
    <row r="10" spans="2:29" ht="12.75">
      <c r="B10" s="8">
        <v>6</v>
      </c>
      <c r="C10" s="20" t="s">
        <v>1395</v>
      </c>
      <c r="D10" s="389">
        <v>10</v>
      </c>
      <c r="E10" s="390" t="s">
        <v>113</v>
      </c>
      <c r="F10" s="389">
        <v>6.4</v>
      </c>
      <c r="G10" s="394">
        <v>8.6</v>
      </c>
      <c r="H10" s="408">
        <v>21</v>
      </c>
      <c r="I10" s="393">
        <v>2390</v>
      </c>
      <c r="J10" s="404">
        <v>0.8</v>
      </c>
      <c r="K10" s="389">
        <v>11.5</v>
      </c>
      <c r="L10" s="396">
        <v>0.6</v>
      </c>
      <c r="M10" s="397">
        <v>149</v>
      </c>
      <c r="N10" s="398">
        <v>8.8</v>
      </c>
      <c r="O10" s="399" t="s">
        <v>114</v>
      </c>
      <c r="P10" s="443"/>
      <c r="Q10" s="443"/>
      <c r="R10" s="278">
        <v>6</v>
      </c>
      <c r="S10" s="20" t="s">
        <v>1395</v>
      </c>
      <c r="T10" s="410">
        <v>40</v>
      </c>
      <c r="U10" s="406">
        <v>46000000</v>
      </c>
      <c r="V10" s="399" t="s">
        <v>115</v>
      </c>
      <c r="W10" s="410">
        <v>190000000</v>
      </c>
      <c r="X10" s="411">
        <v>0.002</v>
      </c>
      <c r="Y10" s="412">
        <v>3.54</v>
      </c>
      <c r="Z10" s="18">
        <v>0.045</v>
      </c>
      <c r="AA10" s="18">
        <v>12.6</v>
      </c>
      <c r="AB10" s="18">
        <v>0.004</v>
      </c>
      <c r="AC10" s="18">
        <v>48.41</v>
      </c>
    </row>
    <row r="11" spans="2:29" ht="12.75">
      <c r="B11" s="8">
        <v>7</v>
      </c>
      <c r="C11" s="20" t="s">
        <v>116</v>
      </c>
      <c r="D11" s="389">
        <v>2</v>
      </c>
      <c r="E11" s="390" t="s">
        <v>117</v>
      </c>
      <c r="F11" s="389">
        <v>6.2</v>
      </c>
      <c r="G11" s="404">
        <v>9.3</v>
      </c>
      <c r="H11" s="408">
        <v>119</v>
      </c>
      <c r="I11" s="393">
        <v>8800</v>
      </c>
      <c r="J11" s="394">
        <v>1</v>
      </c>
      <c r="K11" s="389">
        <v>10.8</v>
      </c>
      <c r="L11" s="396">
        <v>0.3</v>
      </c>
      <c r="M11" s="397">
        <v>30</v>
      </c>
      <c r="N11" s="398">
        <v>2</v>
      </c>
      <c r="O11" s="413">
        <v>46</v>
      </c>
      <c r="P11" s="444"/>
      <c r="Q11" s="444"/>
      <c r="R11" s="278">
        <v>7</v>
      </c>
      <c r="S11" s="20" t="s">
        <v>116</v>
      </c>
      <c r="T11" s="410">
        <v>9</v>
      </c>
      <c r="U11" s="406">
        <v>220000</v>
      </c>
      <c r="V11" s="398">
        <v>7</v>
      </c>
      <c r="W11" s="410">
        <v>14500000</v>
      </c>
      <c r="X11" s="411">
        <v>0.002</v>
      </c>
      <c r="Y11" s="411">
        <v>0.008</v>
      </c>
      <c r="Z11" s="409">
        <v>0.02</v>
      </c>
      <c r="AA11" s="409">
        <v>0.38</v>
      </c>
      <c r="AB11" s="409">
        <v>0.02</v>
      </c>
      <c r="AC11" s="18">
        <v>0.6</v>
      </c>
    </row>
    <row r="12" spans="2:29" ht="12.75">
      <c r="B12" s="8">
        <v>8</v>
      </c>
      <c r="C12" s="20" t="s">
        <v>118</v>
      </c>
      <c r="D12" s="389">
        <v>22</v>
      </c>
      <c r="E12" s="390" t="s">
        <v>113</v>
      </c>
      <c r="F12" s="389">
        <v>6.9</v>
      </c>
      <c r="G12" s="404">
        <v>8.9</v>
      </c>
      <c r="H12" s="408">
        <v>209</v>
      </c>
      <c r="I12" s="393">
        <v>11660</v>
      </c>
      <c r="J12" s="404">
        <v>3.5</v>
      </c>
      <c r="K12" s="389">
        <v>9.9</v>
      </c>
      <c r="L12" s="396">
        <v>0.4</v>
      </c>
      <c r="M12" s="397">
        <v>6</v>
      </c>
      <c r="N12" s="398">
        <v>10</v>
      </c>
      <c r="O12" s="406">
        <v>34</v>
      </c>
      <c r="P12" s="391"/>
      <c r="Q12" s="391"/>
      <c r="R12" s="278">
        <v>8</v>
      </c>
      <c r="S12" s="20" t="s">
        <v>118</v>
      </c>
      <c r="T12" s="410">
        <v>200</v>
      </c>
      <c r="U12" s="406">
        <v>1100000</v>
      </c>
      <c r="V12" s="398">
        <v>800</v>
      </c>
      <c r="W12" s="410">
        <v>4500000</v>
      </c>
      <c r="X12" s="411">
        <v>0.001</v>
      </c>
      <c r="Y12" s="411">
        <v>0.688</v>
      </c>
      <c r="Z12" s="18">
        <v>0.142</v>
      </c>
      <c r="AA12" s="18">
        <v>1.611</v>
      </c>
      <c r="AB12" s="409">
        <v>0.12</v>
      </c>
      <c r="AC12" s="18">
        <v>0.156</v>
      </c>
    </row>
    <row r="13" spans="2:29" ht="12.75">
      <c r="B13" s="8">
        <v>9</v>
      </c>
      <c r="C13" s="20" t="s">
        <v>1064</v>
      </c>
      <c r="D13" s="389" t="s">
        <v>1557</v>
      </c>
      <c r="E13" s="390" t="s">
        <v>1557</v>
      </c>
      <c r="F13" s="389">
        <v>6.4</v>
      </c>
      <c r="G13" s="404">
        <v>8.4</v>
      </c>
      <c r="H13" s="408">
        <v>77</v>
      </c>
      <c r="I13" s="393">
        <v>570</v>
      </c>
      <c r="J13" s="404">
        <v>1.2</v>
      </c>
      <c r="K13" s="389">
        <v>11.5</v>
      </c>
      <c r="L13" s="396">
        <v>0.4</v>
      </c>
      <c r="M13" s="397">
        <v>3.5</v>
      </c>
      <c r="N13" s="398">
        <v>4.8</v>
      </c>
      <c r="O13" s="406">
        <v>27.4</v>
      </c>
      <c r="P13" s="391"/>
      <c r="Q13" s="391"/>
      <c r="R13" s="278">
        <v>9</v>
      </c>
      <c r="S13" s="20" t="s">
        <v>1064</v>
      </c>
      <c r="T13" s="414" t="s">
        <v>119</v>
      </c>
      <c r="U13" s="399" t="s">
        <v>120</v>
      </c>
      <c r="V13" s="398">
        <v>360</v>
      </c>
      <c r="W13" s="399" t="s">
        <v>120</v>
      </c>
      <c r="X13" s="18" t="s">
        <v>1557</v>
      </c>
      <c r="Y13" s="18" t="s">
        <v>1557</v>
      </c>
      <c r="Z13" s="18" t="s">
        <v>1557</v>
      </c>
      <c r="AA13" s="18" t="s">
        <v>1557</v>
      </c>
      <c r="AB13" s="18" t="s">
        <v>1557</v>
      </c>
      <c r="AC13" s="18" t="s">
        <v>1557</v>
      </c>
    </row>
    <row r="14" spans="2:29" ht="12.75">
      <c r="B14" s="8">
        <v>10</v>
      </c>
      <c r="C14" s="20" t="s">
        <v>592</v>
      </c>
      <c r="D14" s="389" t="s">
        <v>1557</v>
      </c>
      <c r="E14" s="390" t="s">
        <v>1557</v>
      </c>
      <c r="F14" s="389">
        <v>6.4</v>
      </c>
      <c r="G14" s="404">
        <v>8.2</v>
      </c>
      <c r="H14" s="408">
        <v>53</v>
      </c>
      <c r="I14" s="393">
        <v>508</v>
      </c>
      <c r="J14" s="404">
        <v>2.5</v>
      </c>
      <c r="K14" s="389">
        <v>17.3</v>
      </c>
      <c r="L14" s="396">
        <v>0.5</v>
      </c>
      <c r="M14" s="397">
        <v>10.6</v>
      </c>
      <c r="N14" s="398">
        <v>9.6</v>
      </c>
      <c r="O14" s="399" t="s">
        <v>121</v>
      </c>
      <c r="P14" s="443"/>
      <c r="Q14" s="443"/>
      <c r="R14" s="278">
        <v>10</v>
      </c>
      <c r="S14" s="377" t="s">
        <v>592</v>
      </c>
      <c r="T14" s="410">
        <v>360</v>
      </c>
      <c r="U14" s="399" t="s">
        <v>120</v>
      </c>
      <c r="V14" s="399" t="s">
        <v>122</v>
      </c>
      <c r="W14" s="410">
        <v>240000</v>
      </c>
      <c r="X14" s="18" t="s">
        <v>1557</v>
      </c>
      <c r="Y14" s="18" t="s">
        <v>1557</v>
      </c>
      <c r="Z14" s="18" t="s">
        <v>1557</v>
      </c>
      <c r="AA14" s="18" t="s">
        <v>1557</v>
      </c>
      <c r="AB14" s="18" t="s">
        <v>1557</v>
      </c>
      <c r="AC14" s="18" t="s">
        <v>1557</v>
      </c>
    </row>
    <row r="15" spans="2:29" ht="12.75">
      <c r="B15" s="8">
        <v>11</v>
      </c>
      <c r="C15" s="20" t="s">
        <v>123</v>
      </c>
      <c r="D15" s="389" t="s">
        <v>1557</v>
      </c>
      <c r="E15" s="390" t="s">
        <v>1557</v>
      </c>
      <c r="F15" s="389">
        <v>5.9</v>
      </c>
      <c r="G15" s="394">
        <v>7</v>
      </c>
      <c r="H15" s="408">
        <v>30</v>
      </c>
      <c r="I15" s="393">
        <v>320</v>
      </c>
      <c r="J15" s="394">
        <v>14</v>
      </c>
      <c r="K15" s="395">
        <v>26</v>
      </c>
      <c r="L15" s="396">
        <v>1</v>
      </c>
      <c r="M15" s="397">
        <v>12</v>
      </c>
      <c r="N15" s="406" t="s">
        <v>1557</v>
      </c>
      <c r="O15" s="399" t="s">
        <v>1557</v>
      </c>
      <c r="P15" s="443"/>
      <c r="Q15" s="443"/>
      <c r="R15" s="278">
        <v>11</v>
      </c>
      <c r="S15" s="20" t="s">
        <v>123</v>
      </c>
      <c r="T15" s="414" t="s">
        <v>1357</v>
      </c>
      <c r="U15" s="399" t="s">
        <v>124</v>
      </c>
      <c r="V15" s="399" t="s">
        <v>125</v>
      </c>
      <c r="W15" s="399" t="s">
        <v>119</v>
      </c>
      <c r="X15" s="18" t="s">
        <v>1557</v>
      </c>
      <c r="Y15" s="18" t="s">
        <v>1557</v>
      </c>
      <c r="Z15" s="18" t="s">
        <v>1557</v>
      </c>
      <c r="AA15" s="18" t="s">
        <v>1557</v>
      </c>
      <c r="AB15" s="18" t="s">
        <v>1557</v>
      </c>
      <c r="AC15" s="18" t="s">
        <v>1557</v>
      </c>
    </row>
    <row r="16" spans="2:29" ht="12.75">
      <c r="B16" s="8">
        <v>12</v>
      </c>
      <c r="C16" s="20" t="s">
        <v>126</v>
      </c>
      <c r="D16" s="389" t="s">
        <v>1557</v>
      </c>
      <c r="E16" s="390" t="s">
        <v>1557</v>
      </c>
      <c r="F16" s="389">
        <v>6</v>
      </c>
      <c r="G16" s="404">
        <v>8.8</v>
      </c>
      <c r="H16" s="408">
        <v>30</v>
      </c>
      <c r="I16" s="393">
        <v>760</v>
      </c>
      <c r="J16" s="404">
        <v>1.4</v>
      </c>
      <c r="K16" s="395">
        <v>30</v>
      </c>
      <c r="L16" s="396">
        <v>0.4</v>
      </c>
      <c r="M16" s="397">
        <v>76</v>
      </c>
      <c r="N16" s="398">
        <v>4.3</v>
      </c>
      <c r="O16" s="399" t="s">
        <v>127</v>
      </c>
      <c r="P16" s="443"/>
      <c r="Q16" s="443"/>
      <c r="R16" s="278">
        <v>12</v>
      </c>
      <c r="S16" s="20" t="s">
        <v>126</v>
      </c>
      <c r="T16" s="414">
        <v>23</v>
      </c>
      <c r="U16" s="399" t="s">
        <v>120</v>
      </c>
      <c r="V16" s="399" t="s">
        <v>128</v>
      </c>
      <c r="W16" s="399" t="s">
        <v>120</v>
      </c>
      <c r="X16" s="18" t="s">
        <v>1557</v>
      </c>
      <c r="Y16" s="18" t="s">
        <v>1557</v>
      </c>
      <c r="Z16" s="18" t="s">
        <v>1557</v>
      </c>
      <c r="AA16" s="18" t="s">
        <v>1557</v>
      </c>
      <c r="AB16" s="18" t="s">
        <v>1557</v>
      </c>
      <c r="AC16" s="18" t="s">
        <v>1557</v>
      </c>
    </row>
    <row r="17" spans="2:29" ht="12.75">
      <c r="B17" s="8">
        <v>13</v>
      </c>
      <c r="C17" s="20" t="s">
        <v>129</v>
      </c>
      <c r="D17" s="389" t="s">
        <v>1557</v>
      </c>
      <c r="E17" s="390" t="s">
        <v>1557</v>
      </c>
      <c r="F17" s="395">
        <v>7</v>
      </c>
      <c r="G17" s="404">
        <v>8.8</v>
      </c>
      <c r="H17" s="408">
        <v>97</v>
      </c>
      <c r="I17" s="393">
        <v>750</v>
      </c>
      <c r="J17" s="404">
        <v>2.9</v>
      </c>
      <c r="K17" s="389">
        <v>10.1</v>
      </c>
      <c r="L17" s="396">
        <v>0.5</v>
      </c>
      <c r="M17" s="397">
        <v>3.9</v>
      </c>
      <c r="N17" s="398">
        <v>7</v>
      </c>
      <c r="O17" s="399" t="s">
        <v>130</v>
      </c>
      <c r="P17" s="443"/>
      <c r="Q17" s="443"/>
      <c r="R17" s="278">
        <v>13</v>
      </c>
      <c r="S17" s="20" t="s">
        <v>129</v>
      </c>
      <c r="T17" s="410">
        <v>2</v>
      </c>
      <c r="U17" s="399" t="s">
        <v>131</v>
      </c>
      <c r="V17" s="399" t="s">
        <v>132</v>
      </c>
      <c r="W17" s="406">
        <v>2400</v>
      </c>
      <c r="X17" s="18" t="s">
        <v>1557</v>
      </c>
      <c r="Y17" s="18" t="s">
        <v>1557</v>
      </c>
      <c r="Z17" s="18" t="s">
        <v>1557</v>
      </c>
      <c r="AA17" s="18" t="s">
        <v>1557</v>
      </c>
      <c r="AB17" s="18" t="s">
        <v>1557</v>
      </c>
      <c r="AC17" s="18" t="s">
        <v>1557</v>
      </c>
    </row>
    <row r="18" spans="2:29" ht="12.75">
      <c r="B18" s="8">
        <v>14</v>
      </c>
      <c r="C18" s="20" t="s">
        <v>133</v>
      </c>
      <c r="D18" s="389" t="s">
        <v>1557</v>
      </c>
      <c r="E18" s="390" t="s">
        <v>1557</v>
      </c>
      <c r="F18" s="389">
        <v>5.6</v>
      </c>
      <c r="G18" s="404">
        <v>9.1</v>
      </c>
      <c r="H18" s="408">
        <v>278</v>
      </c>
      <c r="I18" s="393">
        <v>31400</v>
      </c>
      <c r="J18" s="404">
        <v>1.2</v>
      </c>
      <c r="K18" s="389">
        <v>17.5</v>
      </c>
      <c r="L18" s="396">
        <v>0.6</v>
      </c>
      <c r="M18" s="397">
        <v>1867</v>
      </c>
      <c r="N18" s="398">
        <v>4</v>
      </c>
      <c r="O18" s="399" t="s">
        <v>134</v>
      </c>
      <c r="P18" s="443"/>
      <c r="Q18" s="443"/>
      <c r="R18" s="278">
        <v>14</v>
      </c>
      <c r="S18" s="20" t="s">
        <v>133</v>
      </c>
      <c r="T18" s="410">
        <v>4</v>
      </c>
      <c r="U18" s="399" t="s">
        <v>135</v>
      </c>
      <c r="V18" s="399" t="s">
        <v>136</v>
      </c>
      <c r="W18" s="406">
        <v>24000000</v>
      </c>
      <c r="X18" s="18" t="s">
        <v>1557</v>
      </c>
      <c r="Y18" s="18" t="s">
        <v>1557</v>
      </c>
      <c r="Z18" s="18" t="s">
        <v>1557</v>
      </c>
      <c r="AA18" s="18" t="s">
        <v>1557</v>
      </c>
      <c r="AB18" s="18" t="s">
        <v>1557</v>
      </c>
      <c r="AC18" s="18" t="s">
        <v>1557</v>
      </c>
    </row>
    <row r="19" spans="2:29" ht="12.75" customHeight="1">
      <c r="B19" s="28">
        <v>15</v>
      </c>
      <c r="C19" s="20" t="s">
        <v>137</v>
      </c>
      <c r="D19" s="389" t="s">
        <v>1557</v>
      </c>
      <c r="E19" s="390" t="s">
        <v>1557</v>
      </c>
      <c r="F19" s="389">
        <v>7.1</v>
      </c>
      <c r="G19" s="404">
        <v>8.5</v>
      </c>
      <c r="H19" s="408">
        <v>95</v>
      </c>
      <c r="I19" s="393">
        <v>441</v>
      </c>
      <c r="J19" s="404">
        <v>4.5</v>
      </c>
      <c r="K19" s="389">
        <v>9.5</v>
      </c>
      <c r="L19" s="396">
        <v>0.4</v>
      </c>
      <c r="M19" s="397">
        <v>3.3</v>
      </c>
      <c r="N19" s="398">
        <v>7</v>
      </c>
      <c r="O19" s="399" t="s">
        <v>138</v>
      </c>
      <c r="P19" s="443"/>
      <c r="Q19" s="443"/>
      <c r="R19" s="415">
        <v>15</v>
      </c>
      <c r="S19" s="416" t="s">
        <v>137</v>
      </c>
      <c r="T19" s="410">
        <v>1</v>
      </c>
      <c r="U19" s="399" t="s">
        <v>112</v>
      </c>
      <c r="V19" s="399" t="s">
        <v>132</v>
      </c>
      <c r="W19" s="406">
        <v>1600</v>
      </c>
      <c r="X19" s="18" t="s">
        <v>1557</v>
      </c>
      <c r="Y19" s="18" t="s">
        <v>1557</v>
      </c>
      <c r="Z19" s="18" t="s">
        <v>1557</v>
      </c>
      <c r="AA19" s="18" t="s">
        <v>1557</v>
      </c>
      <c r="AB19" s="18" t="s">
        <v>1557</v>
      </c>
      <c r="AC19" s="18" t="s">
        <v>1557</v>
      </c>
    </row>
    <row r="20" spans="1:29" ht="27" customHeight="1">
      <c r="A20" s="439">
        <v>208</v>
      </c>
      <c r="B20" s="8">
        <v>16</v>
      </c>
      <c r="C20" s="20" t="s">
        <v>139</v>
      </c>
      <c r="D20" s="389">
        <v>18</v>
      </c>
      <c r="E20" s="390" t="s">
        <v>117</v>
      </c>
      <c r="F20" s="389">
        <v>3.1</v>
      </c>
      <c r="G20" s="404">
        <v>9.2</v>
      </c>
      <c r="H20" s="408">
        <v>119</v>
      </c>
      <c r="I20" s="393">
        <v>1130</v>
      </c>
      <c r="J20" s="404">
        <v>3.1</v>
      </c>
      <c r="K20" s="389">
        <v>10.4</v>
      </c>
      <c r="L20" s="396">
        <v>1</v>
      </c>
      <c r="M20" s="397">
        <v>10</v>
      </c>
      <c r="N20" s="398">
        <v>10</v>
      </c>
      <c r="O20" s="399" t="s">
        <v>140</v>
      </c>
      <c r="P20" s="443"/>
      <c r="Q20" s="447" t="s">
        <v>202</v>
      </c>
      <c r="R20" s="278">
        <v>16</v>
      </c>
      <c r="S20" s="20" t="s">
        <v>139</v>
      </c>
      <c r="T20" s="410">
        <v>2</v>
      </c>
      <c r="U20" s="399" t="s">
        <v>141</v>
      </c>
      <c r="V20" s="399" t="s">
        <v>125</v>
      </c>
      <c r="W20" s="405">
        <v>930</v>
      </c>
      <c r="X20" s="18">
        <v>0.005</v>
      </c>
      <c r="Y20" s="409">
        <v>0.29</v>
      </c>
      <c r="Z20" s="18">
        <v>0.062</v>
      </c>
      <c r="AA20" s="409">
        <v>5.017</v>
      </c>
      <c r="AB20" s="18">
        <v>0.006</v>
      </c>
      <c r="AC20" s="409">
        <v>1.25</v>
      </c>
    </row>
    <row r="21" spans="2:29" ht="12.75">
      <c r="B21" s="8">
        <v>17</v>
      </c>
      <c r="C21" s="20" t="s">
        <v>142</v>
      </c>
      <c r="D21" s="389">
        <v>17</v>
      </c>
      <c r="E21" s="390" t="s">
        <v>143</v>
      </c>
      <c r="F21" s="389">
        <v>6.5</v>
      </c>
      <c r="G21" s="404">
        <v>8.6</v>
      </c>
      <c r="H21" s="408">
        <v>77</v>
      </c>
      <c r="I21" s="393">
        <v>83600</v>
      </c>
      <c r="J21" s="404">
        <v>4.7</v>
      </c>
      <c r="K21" s="389">
        <v>10.1</v>
      </c>
      <c r="L21" s="396">
        <v>0.3</v>
      </c>
      <c r="M21" s="397">
        <v>5.6</v>
      </c>
      <c r="N21" s="398">
        <v>10</v>
      </c>
      <c r="O21" s="399" t="s">
        <v>144</v>
      </c>
      <c r="P21" s="443"/>
      <c r="Q21" s="443"/>
      <c r="R21" s="278">
        <v>17</v>
      </c>
      <c r="S21" s="20" t="s">
        <v>142</v>
      </c>
      <c r="T21" s="410">
        <v>50</v>
      </c>
      <c r="U21" s="399" t="s">
        <v>145</v>
      </c>
      <c r="V21" s="399" t="s">
        <v>132</v>
      </c>
      <c r="W21" s="405">
        <v>35000</v>
      </c>
      <c r="X21" s="18">
        <v>0.001</v>
      </c>
      <c r="Y21" s="409">
        <v>4.9</v>
      </c>
      <c r="Z21" s="18">
        <v>0.001</v>
      </c>
      <c r="AA21" s="18">
        <v>2.584</v>
      </c>
      <c r="AB21" s="18">
        <v>0.101</v>
      </c>
      <c r="AC21" s="409">
        <v>0.71</v>
      </c>
    </row>
    <row r="22" spans="2:29" ht="12.75">
      <c r="B22" s="8">
        <v>18</v>
      </c>
      <c r="C22" s="20" t="s">
        <v>146</v>
      </c>
      <c r="D22" s="389">
        <v>19</v>
      </c>
      <c r="E22" s="390" t="s">
        <v>117</v>
      </c>
      <c r="F22" s="389">
        <v>6.5</v>
      </c>
      <c r="G22" s="404">
        <v>8.5</v>
      </c>
      <c r="H22" s="408">
        <v>55</v>
      </c>
      <c r="I22" s="393">
        <v>425</v>
      </c>
      <c r="J22" s="404">
        <v>4.5</v>
      </c>
      <c r="K22" s="389">
        <v>14.2</v>
      </c>
      <c r="L22" s="396">
        <v>0.3</v>
      </c>
      <c r="M22" s="397">
        <v>5.1</v>
      </c>
      <c r="N22" s="398">
        <v>9.5</v>
      </c>
      <c r="O22" s="399" t="s">
        <v>147</v>
      </c>
      <c r="P22" s="443"/>
      <c r="Q22" s="443"/>
      <c r="R22" s="278">
        <v>18</v>
      </c>
      <c r="S22" s="20" t="s">
        <v>146</v>
      </c>
      <c r="T22" s="410">
        <v>130</v>
      </c>
      <c r="U22" s="399" t="s">
        <v>148</v>
      </c>
      <c r="V22" s="399" t="s">
        <v>149</v>
      </c>
      <c r="W22" s="405">
        <v>92000</v>
      </c>
      <c r="X22" s="18">
        <v>0.001</v>
      </c>
      <c r="Y22" s="18">
        <v>5.23</v>
      </c>
      <c r="Z22" s="18">
        <v>0.001</v>
      </c>
      <c r="AA22" s="409">
        <v>2.173</v>
      </c>
      <c r="AB22" s="18">
        <v>0.073</v>
      </c>
      <c r="AC22" s="409">
        <v>2</v>
      </c>
    </row>
    <row r="23" spans="2:29" ht="12.75">
      <c r="B23" s="8">
        <v>19</v>
      </c>
      <c r="C23" s="278" t="s">
        <v>716</v>
      </c>
      <c r="D23" s="389">
        <v>17</v>
      </c>
      <c r="E23" s="390" t="s">
        <v>107</v>
      </c>
      <c r="F23" s="389">
        <v>6.6</v>
      </c>
      <c r="G23" s="404">
        <v>8.4</v>
      </c>
      <c r="H23" s="408">
        <v>69</v>
      </c>
      <c r="I23" s="393">
        <v>501</v>
      </c>
      <c r="J23" s="404">
        <v>6.1</v>
      </c>
      <c r="K23" s="389">
        <v>10.2</v>
      </c>
      <c r="L23" s="396">
        <v>0.2</v>
      </c>
      <c r="M23" s="397">
        <v>3.3</v>
      </c>
      <c r="N23" s="398">
        <v>4.2</v>
      </c>
      <c r="O23" s="399" t="s">
        <v>150</v>
      </c>
      <c r="P23" s="443"/>
      <c r="Q23" s="443"/>
      <c r="R23" s="278">
        <v>19</v>
      </c>
      <c r="S23" s="3" t="s">
        <v>716</v>
      </c>
      <c r="T23" s="410">
        <v>60</v>
      </c>
      <c r="U23" s="399" t="s">
        <v>151</v>
      </c>
      <c r="V23" s="399" t="s">
        <v>152</v>
      </c>
      <c r="W23" s="405">
        <v>24000</v>
      </c>
      <c r="X23" s="18">
        <v>0.001</v>
      </c>
      <c r="Y23" s="18">
        <v>2.355</v>
      </c>
      <c r="Z23" s="18">
        <v>0.018</v>
      </c>
      <c r="AA23" s="18">
        <v>7.056</v>
      </c>
      <c r="AB23" s="18" t="s">
        <v>1557</v>
      </c>
      <c r="AC23" s="18" t="s">
        <v>1557</v>
      </c>
    </row>
    <row r="24" spans="2:29" ht="12.75">
      <c r="B24" s="8">
        <v>20</v>
      </c>
      <c r="C24" s="375" t="s">
        <v>1338</v>
      </c>
      <c r="D24" s="389">
        <v>18</v>
      </c>
      <c r="E24" s="390" t="s">
        <v>117</v>
      </c>
      <c r="F24" s="389">
        <v>6.7</v>
      </c>
      <c r="G24" s="404">
        <v>7.8</v>
      </c>
      <c r="H24" s="408">
        <v>75</v>
      </c>
      <c r="I24" s="393">
        <v>54802</v>
      </c>
      <c r="J24" s="404">
        <v>5.4</v>
      </c>
      <c r="K24" s="389">
        <v>11.3</v>
      </c>
      <c r="L24" s="396">
        <v>0.3</v>
      </c>
      <c r="M24" s="397">
        <v>3.5</v>
      </c>
      <c r="N24" s="398">
        <v>230</v>
      </c>
      <c r="O24" s="399" t="s">
        <v>153</v>
      </c>
      <c r="P24" s="443"/>
      <c r="Q24" s="443"/>
      <c r="R24" s="278">
        <v>20</v>
      </c>
      <c r="S24" s="375" t="s">
        <v>1338</v>
      </c>
      <c r="T24" s="410">
        <v>230</v>
      </c>
      <c r="U24" s="399" t="s">
        <v>153</v>
      </c>
      <c r="V24" s="399" t="s">
        <v>154</v>
      </c>
      <c r="W24" s="405">
        <v>16000</v>
      </c>
      <c r="X24" s="18">
        <v>0.002</v>
      </c>
      <c r="Y24" s="18">
        <v>4.932</v>
      </c>
      <c r="Z24" s="18">
        <v>0.002</v>
      </c>
      <c r="AA24" s="18">
        <v>0.152</v>
      </c>
      <c r="AB24" s="18" t="s">
        <v>1557</v>
      </c>
      <c r="AC24" s="18" t="s">
        <v>1557</v>
      </c>
    </row>
    <row r="25" spans="2:29" ht="12.75">
      <c r="B25" s="8">
        <v>21</v>
      </c>
      <c r="C25" s="375" t="s">
        <v>397</v>
      </c>
      <c r="D25" s="389">
        <v>22</v>
      </c>
      <c r="E25" s="390" t="s">
        <v>155</v>
      </c>
      <c r="F25" s="393">
        <v>7.3</v>
      </c>
      <c r="G25" s="404">
        <v>8.3</v>
      </c>
      <c r="H25" s="408">
        <v>133</v>
      </c>
      <c r="I25" s="389">
        <v>346</v>
      </c>
      <c r="J25" s="394">
        <v>6.4</v>
      </c>
      <c r="K25" s="397">
        <v>8.4</v>
      </c>
      <c r="L25" s="417">
        <v>1</v>
      </c>
      <c r="M25" s="4">
        <v>2</v>
      </c>
      <c r="N25" s="18" t="s">
        <v>1557</v>
      </c>
      <c r="O25" s="399" t="s">
        <v>1557</v>
      </c>
      <c r="P25" s="443"/>
      <c r="Q25" s="443"/>
      <c r="R25" s="278">
        <v>21</v>
      </c>
      <c r="S25" s="375" t="s">
        <v>397</v>
      </c>
      <c r="T25" s="410">
        <v>130</v>
      </c>
      <c r="U25" s="399" t="s">
        <v>156</v>
      </c>
      <c r="V25" s="399" t="s">
        <v>119</v>
      </c>
      <c r="W25" s="405">
        <v>7900</v>
      </c>
      <c r="X25" s="18">
        <v>0.002</v>
      </c>
      <c r="Y25" s="18">
        <v>0.025</v>
      </c>
      <c r="Z25" s="18">
        <v>0.014</v>
      </c>
      <c r="AA25" s="409">
        <v>0.896</v>
      </c>
      <c r="AB25" s="18" t="s">
        <v>1557</v>
      </c>
      <c r="AC25" s="409" t="s">
        <v>1557</v>
      </c>
    </row>
    <row r="26" spans="2:29" ht="12.75">
      <c r="B26" s="8">
        <v>22</v>
      </c>
      <c r="C26" s="375" t="s">
        <v>718</v>
      </c>
      <c r="D26" s="389">
        <v>17</v>
      </c>
      <c r="E26" s="390" t="s">
        <v>157</v>
      </c>
      <c r="F26" s="389">
        <v>6.9</v>
      </c>
      <c r="G26" s="394">
        <v>9</v>
      </c>
      <c r="H26" s="408">
        <v>90</v>
      </c>
      <c r="I26" s="393">
        <v>1350</v>
      </c>
      <c r="J26" s="404">
        <v>3.2</v>
      </c>
      <c r="K26" s="389">
        <v>9.3</v>
      </c>
      <c r="L26" s="396">
        <v>1</v>
      </c>
      <c r="M26" s="397">
        <v>53</v>
      </c>
      <c r="N26" s="398">
        <v>5</v>
      </c>
      <c r="O26" s="399" t="s">
        <v>158</v>
      </c>
      <c r="P26" s="443"/>
      <c r="Q26" s="443"/>
      <c r="R26" s="278">
        <v>22</v>
      </c>
      <c r="S26" s="375" t="s">
        <v>718</v>
      </c>
      <c r="T26" s="410">
        <v>4</v>
      </c>
      <c r="U26" s="399" t="s">
        <v>159</v>
      </c>
      <c r="V26" s="399" t="s">
        <v>160</v>
      </c>
      <c r="W26" s="405">
        <v>64000</v>
      </c>
      <c r="X26" s="18">
        <v>0.003</v>
      </c>
      <c r="Y26" s="18">
        <v>0.634</v>
      </c>
      <c r="Z26" s="18">
        <v>0.021</v>
      </c>
      <c r="AA26" s="18">
        <v>10.63</v>
      </c>
      <c r="AB26" s="18">
        <v>0.038</v>
      </c>
      <c r="AC26" s="18">
        <v>2.031</v>
      </c>
    </row>
    <row r="27" spans="2:29" ht="12.75">
      <c r="B27" s="8">
        <v>23</v>
      </c>
      <c r="C27" s="375" t="s">
        <v>719</v>
      </c>
      <c r="D27" s="389">
        <v>18</v>
      </c>
      <c r="E27" s="390" t="s">
        <v>155</v>
      </c>
      <c r="F27" s="389">
        <v>6.7</v>
      </c>
      <c r="G27" s="404">
        <v>8.9</v>
      </c>
      <c r="H27" s="408">
        <v>36</v>
      </c>
      <c r="I27" s="393">
        <v>40000</v>
      </c>
      <c r="J27" s="404">
        <v>0.7</v>
      </c>
      <c r="K27" s="389">
        <v>12.6</v>
      </c>
      <c r="L27" s="396">
        <v>0.7</v>
      </c>
      <c r="M27" s="397">
        <v>17</v>
      </c>
      <c r="N27" s="398">
        <v>10.5</v>
      </c>
      <c r="O27" s="399" t="s">
        <v>161</v>
      </c>
      <c r="P27" s="443"/>
      <c r="Q27" s="443"/>
      <c r="R27" s="278">
        <v>23</v>
      </c>
      <c r="S27" s="375" t="s">
        <v>719</v>
      </c>
      <c r="T27" s="410">
        <v>2</v>
      </c>
      <c r="U27" s="399" t="s">
        <v>162</v>
      </c>
      <c r="V27" s="399" t="s">
        <v>149</v>
      </c>
      <c r="W27" s="405">
        <v>12000</v>
      </c>
      <c r="X27" s="18">
        <v>0.001</v>
      </c>
      <c r="Y27" s="18">
        <v>9.91</v>
      </c>
      <c r="Z27" s="18">
        <v>0.006</v>
      </c>
      <c r="AA27" s="409">
        <v>59.54</v>
      </c>
      <c r="AB27" s="18">
        <v>0.006</v>
      </c>
      <c r="AC27" s="409">
        <v>3.19</v>
      </c>
    </row>
    <row r="28" spans="2:29" ht="12.75">
      <c r="B28" s="8">
        <v>24</v>
      </c>
      <c r="C28" s="375" t="s">
        <v>163</v>
      </c>
      <c r="D28" s="389">
        <v>18</v>
      </c>
      <c r="E28" s="390" t="s">
        <v>125</v>
      </c>
      <c r="F28" s="389">
        <v>6.1</v>
      </c>
      <c r="G28" s="404">
        <v>9.8</v>
      </c>
      <c r="H28" s="408">
        <v>60</v>
      </c>
      <c r="I28" s="393">
        <v>2750</v>
      </c>
      <c r="J28" s="394">
        <v>1.3</v>
      </c>
      <c r="K28" s="389">
        <v>10.5</v>
      </c>
      <c r="L28" s="396">
        <v>0.1</v>
      </c>
      <c r="M28" s="397">
        <v>84</v>
      </c>
      <c r="N28" s="398">
        <v>13.2</v>
      </c>
      <c r="O28" s="399" t="s">
        <v>164</v>
      </c>
      <c r="P28" s="443"/>
      <c r="Q28" s="443"/>
      <c r="R28" s="278">
        <v>24</v>
      </c>
      <c r="S28" s="375" t="s">
        <v>163</v>
      </c>
      <c r="T28" s="410">
        <v>4</v>
      </c>
      <c r="U28" s="399" t="s">
        <v>165</v>
      </c>
      <c r="V28" s="399" t="s">
        <v>155</v>
      </c>
      <c r="W28" s="405">
        <v>44000</v>
      </c>
      <c r="X28" s="18">
        <v>0.001</v>
      </c>
      <c r="Y28" s="362">
        <v>9</v>
      </c>
      <c r="Z28" s="18">
        <v>0.036</v>
      </c>
      <c r="AA28" s="362">
        <v>57.3</v>
      </c>
      <c r="AB28" s="409">
        <v>0.06</v>
      </c>
      <c r="AC28" s="409">
        <v>0.59</v>
      </c>
    </row>
    <row r="29" spans="2:29" ht="12.75">
      <c r="B29" s="8">
        <v>25</v>
      </c>
      <c r="C29" s="375" t="s">
        <v>166</v>
      </c>
      <c r="D29" s="389">
        <v>21</v>
      </c>
      <c r="E29" s="390" t="s">
        <v>1357</v>
      </c>
      <c r="F29" s="389">
        <v>7.1</v>
      </c>
      <c r="G29" s="404">
        <v>8.5</v>
      </c>
      <c r="H29" s="408">
        <v>387</v>
      </c>
      <c r="I29" s="393">
        <v>987</v>
      </c>
      <c r="J29" s="404">
        <v>5.7</v>
      </c>
      <c r="K29" s="389">
        <v>8.4</v>
      </c>
      <c r="L29" s="396">
        <v>1</v>
      </c>
      <c r="M29" s="397">
        <v>6.3</v>
      </c>
      <c r="N29" s="398">
        <v>15</v>
      </c>
      <c r="O29" s="399" t="s">
        <v>167</v>
      </c>
      <c r="P29" s="443"/>
      <c r="Q29" s="443"/>
      <c r="R29" s="278">
        <v>25</v>
      </c>
      <c r="S29" s="375" t="s">
        <v>166</v>
      </c>
      <c r="T29" s="410">
        <v>2</v>
      </c>
      <c r="U29" s="399" t="s">
        <v>102</v>
      </c>
      <c r="V29" s="399" t="s">
        <v>168</v>
      </c>
      <c r="W29" s="405">
        <v>1100</v>
      </c>
      <c r="X29" s="409">
        <v>0.44</v>
      </c>
      <c r="Y29" s="409">
        <v>2.42</v>
      </c>
      <c r="Z29" s="18" t="s">
        <v>1557</v>
      </c>
      <c r="AA29" s="18" t="s">
        <v>1557</v>
      </c>
      <c r="AB29" s="18" t="s">
        <v>1557</v>
      </c>
      <c r="AC29" s="18" t="s">
        <v>1557</v>
      </c>
    </row>
    <row r="30" spans="2:29" ht="12.75">
      <c r="B30" s="347">
        <v>26</v>
      </c>
      <c r="C30" s="371" t="s">
        <v>721</v>
      </c>
      <c r="D30" s="418">
        <v>8</v>
      </c>
      <c r="E30" s="419" t="s">
        <v>107</v>
      </c>
      <c r="F30" s="418">
        <v>5.4</v>
      </c>
      <c r="G30" s="420">
        <v>9.3</v>
      </c>
      <c r="H30" s="421">
        <v>18</v>
      </c>
      <c r="I30" s="422">
        <v>57200</v>
      </c>
      <c r="J30" s="420">
        <v>2.1</v>
      </c>
      <c r="K30" s="418">
        <v>13.5</v>
      </c>
      <c r="L30" s="423">
        <v>0.2</v>
      </c>
      <c r="M30" s="424">
        <v>10</v>
      </c>
      <c r="N30" s="425">
        <v>3.2</v>
      </c>
      <c r="O30" s="426" t="s">
        <v>169</v>
      </c>
      <c r="P30" s="443"/>
      <c r="Q30" s="443"/>
      <c r="R30" s="277">
        <v>26</v>
      </c>
      <c r="S30" s="371" t="s">
        <v>721</v>
      </c>
      <c r="T30" s="427">
        <v>2</v>
      </c>
      <c r="U30" s="426" t="s">
        <v>165</v>
      </c>
      <c r="V30" s="426" t="s">
        <v>132</v>
      </c>
      <c r="W30" s="428">
        <v>22000</v>
      </c>
      <c r="X30" s="173">
        <v>0.001</v>
      </c>
      <c r="Y30" s="429">
        <v>1.21</v>
      </c>
      <c r="Z30" s="429">
        <v>0.03</v>
      </c>
      <c r="AA30" s="429">
        <v>4</v>
      </c>
      <c r="AB30" s="429">
        <v>0.001</v>
      </c>
      <c r="AC30" s="429">
        <v>0.018</v>
      </c>
    </row>
    <row r="31" ht="12.75">
      <c r="U31" s="365"/>
    </row>
    <row r="32" spans="3:21" ht="12.75">
      <c r="C32" s="430" t="s">
        <v>170</v>
      </c>
      <c r="S32" s="430" t="s">
        <v>170</v>
      </c>
      <c r="U32" s="365"/>
    </row>
    <row r="33" spans="3:29" ht="25.5" customHeight="1">
      <c r="C33" s="753" t="s">
        <v>608</v>
      </c>
      <c r="D33" s="753"/>
      <c r="E33" s="753"/>
      <c r="F33" s="753"/>
      <c r="G33" s="753"/>
      <c r="H33" s="753"/>
      <c r="I33" s="753"/>
      <c r="J33" s="753"/>
      <c r="K33" s="753"/>
      <c r="L33" s="753"/>
      <c r="M33" s="753"/>
      <c r="N33" s="753"/>
      <c r="O33" s="753"/>
      <c r="P33" s="440"/>
      <c r="Q33" s="440"/>
      <c r="S33" s="753" t="s">
        <v>609</v>
      </c>
      <c r="T33" s="753"/>
      <c r="U33" s="753"/>
      <c r="V33" s="753"/>
      <c r="W33" s="753"/>
      <c r="X33" s="753"/>
      <c r="Y33" s="753"/>
      <c r="Z33" s="753"/>
      <c r="AA33" s="753"/>
      <c r="AB33" s="753"/>
      <c r="AC33" s="753"/>
    </row>
    <row r="34" spans="3:21" ht="12.75">
      <c r="C34" s="150" t="s">
        <v>610</v>
      </c>
      <c r="S34" t="s">
        <v>610</v>
      </c>
      <c r="U34" s="365"/>
    </row>
    <row r="35" spans="3:19" ht="12.75">
      <c r="C35" s="150" t="s">
        <v>611</v>
      </c>
      <c r="S35" t="s">
        <v>611</v>
      </c>
    </row>
    <row r="36" spans="3:19" ht="12.75">
      <c r="C36" s="150" t="s">
        <v>612</v>
      </c>
      <c r="S36" t="s">
        <v>612</v>
      </c>
    </row>
    <row r="37" spans="3:19" ht="12.75">
      <c r="C37" s="150" t="s">
        <v>613</v>
      </c>
      <c r="S37" t="s">
        <v>253</v>
      </c>
    </row>
  </sheetData>
  <sheetProtection/>
  <mergeCells count="19">
    <mergeCell ref="AD2:AD8"/>
    <mergeCell ref="X2:Y2"/>
    <mergeCell ref="Z2:AA2"/>
    <mergeCell ref="AB2:AC2"/>
    <mergeCell ref="C33:O33"/>
    <mergeCell ref="S33:AC33"/>
    <mergeCell ref="R2:R3"/>
    <mergeCell ref="S2:S3"/>
    <mergeCell ref="T2:U2"/>
    <mergeCell ref="V2:W2"/>
    <mergeCell ref="P2:P8"/>
    <mergeCell ref="H2:I2"/>
    <mergeCell ref="J2:K2"/>
    <mergeCell ref="L2:M2"/>
    <mergeCell ref="N2:O2"/>
    <mergeCell ref="B2:B3"/>
    <mergeCell ref="C2:C3"/>
    <mergeCell ref="D2:E2"/>
    <mergeCell ref="F2:G2"/>
  </mergeCells>
  <printOptions/>
  <pageMargins left="0.75" right="0.75" top="0.5" bottom="1" header="0.5" footer="0.5"/>
  <pageSetup horizontalDpi="600" verticalDpi="600" orientation="landscape" scale="95" r:id="rId1"/>
  <colBreaks count="1" manualBreakCount="1">
    <brk id="16" max="37" man="1"/>
  </colBreaks>
</worksheet>
</file>

<file path=xl/worksheets/sheet6.xml><?xml version="1.0" encoding="utf-8"?>
<worksheet xmlns="http://schemas.openxmlformats.org/spreadsheetml/2006/main" xmlns:r="http://schemas.openxmlformats.org/officeDocument/2006/relationships">
  <dimension ref="A2:M31"/>
  <sheetViews>
    <sheetView view="pageBreakPreview" zoomScaleSheetLayoutView="100" zoomScalePageLayoutView="0" workbookViewId="0" topLeftCell="A4">
      <selection activeCell="C2" sqref="C2"/>
    </sheetView>
  </sheetViews>
  <sheetFormatPr defaultColWidth="9.140625" defaultRowHeight="12.75"/>
  <cols>
    <col min="1" max="1" width="5.140625" style="0" customWidth="1"/>
    <col min="2" max="2" width="4.28125" style="150" customWidth="1"/>
    <col min="3" max="3" width="13.28125" style="0" customWidth="1"/>
    <col min="4" max="4" width="7.421875" style="0" customWidth="1"/>
    <col min="5" max="5" width="10.57421875" style="6" customWidth="1"/>
    <col min="6" max="6" width="11.28125" style="6" customWidth="1"/>
    <col min="7" max="7" width="9.140625" style="6" customWidth="1"/>
    <col min="8" max="8" width="12.28125" style="6" customWidth="1"/>
    <col min="9" max="9" width="9.140625" style="6" customWidth="1"/>
    <col min="10" max="10" width="10.8515625" style="6" customWidth="1"/>
    <col min="11" max="11" width="9.7109375" style="6" customWidth="1"/>
    <col min="12" max="12" width="14.28125" style="6" customWidth="1"/>
    <col min="13" max="13" width="15.7109375" style="6" customWidth="1"/>
  </cols>
  <sheetData>
    <row r="2" spans="2:13" s="483" customFormat="1" ht="12.75">
      <c r="B2" s="484"/>
      <c r="C2" s="485" t="s">
        <v>886</v>
      </c>
      <c r="E2" s="486"/>
      <c r="F2" s="486"/>
      <c r="G2" s="486"/>
      <c r="H2" s="486"/>
      <c r="I2" s="486"/>
      <c r="J2" s="486"/>
      <c r="K2" s="486"/>
      <c r="L2" s="486"/>
      <c r="M2" s="486"/>
    </row>
    <row r="3" spans="2:13" s="380" customFormat="1" ht="12.75">
      <c r="B3" s="747" t="s">
        <v>1581</v>
      </c>
      <c r="C3" s="749" t="s">
        <v>1216</v>
      </c>
      <c r="D3" s="757" t="s">
        <v>86</v>
      </c>
      <c r="E3" s="757" t="s">
        <v>85</v>
      </c>
      <c r="F3" s="755" t="s">
        <v>84</v>
      </c>
      <c r="G3" s="756"/>
      <c r="H3" s="756"/>
      <c r="I3" s="756"/>
      <c r="J3" s="756"/>
      <c r="K3" s="756"/>
      <c r="L3" s="756"/>
      <c r="M3" s="752"/>
    </row>
    <row r="4" spans="2:13" s="380" customFormat="1" ht="27">
      <c r="B4" s="748"/>
      <c r="C4" s="750"/>
      <c r="D4" s="757"/>
      <c r="E4" s="757"/>
      <c r="F4" s="356" t="s">
        <v>83</v>
      </c>
      <c r="G4" s="114" t="s">
        <v>636</v>
      </c>
      <c r="H4" s="357" t="s">
        <v>82</v>
      </c>
      <c r="I4" s="381" t="s">
        <v>81</v>
      </c>
      <c r="J4" s="357" t="s">
        <v>80</v>
      </c>
      <c r="K4" s="381" t="s">
        <v>79</v>
      </c>
      <c r="L4" s="358" t="s">
        <v>78</v>
      </c>
      <c r="M4" s="381" t="s">
        <v>77</v>
      </c>
    </row>
    <row r="5" spans="2:13" s="380" customFormat="1" ht="12.75">
      <c r="B5" s="197">
        <v>1</v>
      </c>
      <c r="C5" s="147">
        <v>2</v>
      </c>
      <c r="D5" s="133">
        <v>3</v>
      </c>
      <c r="E5" s="147">
        <v>4</v>
      </c>
      <c r="F5" s="134">
        <v>5</v>
      </c>
      <c r="G5" s="147">
        <v>6</v>
      </c>
      <c r="H5" s="139">
        <v>7</v>
      </c>
      <c r="I5" s="147">
        <v>8</v>
      </c>
      <c r="J5" s="139">
        <v>9</v>
      </c>
      <c r="K5" s="147">
        <v>10</v>
      </c>
      <c r="L5" s="190">
        <v>11</v>
      </c>
      <c r="M5" s="147">
        <v>12</v>
      </c>
    </row>
    <row r="6" spans="2:13" ht="14.25">
      <c r="B6" s="379">
        <v>1</v>
      </c>
      <c r="C6" s="20" t="s">
        <v>520</v>
      </c>
      <c r="D6" s="19">
        <v>2525</v>
      </c>
      <c r="E6" s="378">
        <v>34</v>
      </c>
      <c r="F6" s="374" t="s">
        <v>68</v>
      </c>
      <c r="G6" s="4" t="s">
        <v>76</v>
      </c>
      <c r="H6" s="5" t="s">
        <v>75</v>
      </c>
      <c r="I6" s="4" t="s">
        <v>74</v>
      </c>
      <c r="J6" s="5" t="s">
        <v>73</v>
      </c>
      <c r="K6" s="373" t="s">
        <v>72</v>
      </c>
      <c r="L6" s="5" t="s">
        <v>71</v>
      </c>
      <c r="M6" s="378" t="s">
        <v>70</v>
      </c>
    </row>
    <row r="7" spans="2:13" ht="14.25">
      <c r="B7" s="376">
        <v>2</v>
      </c>
      <c r="C7" s="20" t="s">
        <v>69</v>
      </c>
      <c r="D7" s="19">
        <v>1376</v>
      </c>
      <c r="E7" s="4">
        <v>23</v>
      </c>
      <c r="F7" s="374" t="s">
        <v>68</v>
      </c>
      <c r="G7" s="4" t="s">
        <v>67</v>
      </c>
      <c r="H7" s="5" t="s">
        <v>66</v>
      </c>
      <c r="I7" s="4" t="s">
        <v>65</v>
      </c>
      <c r="J7" s="5" t="s">
        <v>64</v>
      </c>
      <c r="K7" s="4" t="s">
        <v>63</v>
      </c>
      <c r="L7" s="5" t="s">
        <v>62</v>
      </c>
      <c r="M7" s="4" t="s">
        <v>58</v>
      </c>
    </row>
    <row r="8" spans="2:13" ht="14.25">
      <c r="B8" s="376">
        <v>3</v>
      </c>
      <c r="C8" s="20" t="s">
        <v>712</v>
      </c>
      <c r="D8" s="19">
        <v>371</v>
      </c>
      <c r="E8" s="4">
        <v>8</v>
      </c>
      <c r="F8" s="374" t="s">
        <v>57</v>
      </c>
      <c r="G8" s="4" t="s">
        <v>56</v>
      </c>
      <c r="H8" s="5" t="s">
        <v>55</v>
      </c>
      <c r="I8" s="4" t="s">
        <v>54</v>
      </c>
      <c r="J8" s="5" t="s">
        <v>53</v>
      </c>
      <c r="K8" s="4" t="s">
        <v>52</v>
      </c>
      <c r="L8" s="5" t="s">
        <v>51</v>
      </c>
      <c r="M8" s="4" t="s">
        <v>45</v>
      </c>
    </row>
    <row r="9" spans="2:13" ht="12.75">
      <c r="B9" s="376">
        <v>4</v>
      </c>
      <c r="C9" s="20" t="s">
        <v>713</v>
      </c>
      <c r="D9" s="19">
        <v>583</v>
      </c>
      <c r="E9" s="4">
        <v>7</v>
      </c>
      <c r="F9" s="374" t="s">
        <v>44</v>
      </c>
      <c r="G9" s="4" t="s">
        <v>43</v>
      </c>
      <c r="H9" s="5" t="s">
        <v>42</v>
      </c>
      <c r="I9" s="4" t="s">
        <v>41</v>
      </c>
      <c r="J9" s="5" t="s">
        <v>40</v>
      </c>
      <c r="K9" s="4" t="s">
        <v>39</v>
      </c>
      <c r="L9" s="374" t="s">
        <v>38</v>
      </c>
      <c r="M9" s="373" t="s">
        <v>37</v>
      </c>
    </row>
    <row r="10" spans="2:13" ht="12.75">
      <c r="B10" s="376">
        <v>5</v>
      </c>
      <c r="C10" s="377" t="s">
        <v>715</v>
      </c>
      <c r="D10" s="19">
        <v>724</v>
      </c>
      <c r="E10" s="4">
        <v>10</v>
      </c>
      <c r="F10" s="374" t="s">
        <v>36</v>
      </c>
      <c r="G10" s="4" t="s">
        <v>35</v>
      </c>
      <c r="H10" s="5" t="s">
        <v>34</v>
      </c>
      <c r="I10" s="4" t="s">
        <v>33</v>
      </c>
      <c r="J10" s="5" t="s">
        <v>32</v>
      </c>
      <c r="K10" s="373" t="s">
        <v>31</v>
      </c>
      <c r="L10" s="5" t="s">
        <v>30</v>
      </c>
      <c r="M10" s="373" t="s">
        <v>29</v>
      </c>
    </row>
    <row r="11" spans="2:13" ht="12.75">
      <c r="B11" s="376">
        <v>6</v>
      </c>
      <c r="C11" s="20" t="s">
        <v>28</v>
      </c>
      <c r="D11" s="19">
        <v>1312</v>
      </c>
      <c r="E11" s="4">
        <v>14</v>
      </c>
      <c r="F11" s="374"/>
      <c r="G11" s="4" t="s">
        <v>27</v>
      </c>
      <c r="H11" s="5" t="s">
        <v>26</v>
      </c>
      <c r="I11" s="4" t="s">
        <v>25</v>
      </c>
      <c r="J11" s="5" t="s">
        <v>24</v>
      </c>
      <c r="K11" s="373" t="s">
        <v>23</v>
      </c>
      <c r="L11" s="374" t="s">
        <v>22</v>
      </c>
      <c r="M11" s="373" t="s">
        <v>21</v>
      </c>
    </row>
    <row r="12" spans="2:13" ht="12.75">
      <c r="B12" s="376">
        <v>7</v>
      </c>
      <c r="C12" s="20" t="s">
        <v>718</v>
      </c>
      <c r="D12" s="19">
        <v>1465</v>
      </c>
      <c r="E12" s="4">
        <v>11</v>
      </c>
      <c r="F12" s="374" t="s">
        <v>20</v>
      </c>
      <c r="G12" s="4" t="s">
        <v>19</v>
      </c>
      <c r="H12" s="5" t="s">
        <v>18</v>
      </c>
      <c r="I12" s="4" t="s">
        <v>17</v>
      </c>
      <c r="J12" s="5" t="s">
        <v>16</v>
      </c>
      <c r="K12" s="373" t="s">
        <v>15</v>
      </c>
      <c r="L12" s="374" t="s">
        <v>14</v>
      </c>
      <c r="M12" s="373" t="s">
        <v>13</v>
      </c>
    </row>
    <row r="13" spans="1:13" ht="12.75">
      <c r="A13" s="439"/>
      <c r="B13" s="376">
        <v>8</v>
      </c>
      <c r="C13" s="20" t="s">
        <v>719</v>
      </c>
      <c r="D13" s="19">
        <v>1401</v>
      </c>
      <c r="E13" s="4">
        <v>17</v>
      </c>
      <c r="F13" s="374" t="s">
        <v>12</v>
      </c>
      <c r="G13" s="4" t="s">
        <v>11</v>
      </c>
      <c r="H13" s="5" t="s">
        <v>1368</v>
      </c>
      <c r="I13" s="4" t="s">
        <v>1367</v>
      </c>
      <c r="J13" s="5" t="s">
        <v>1366</v>
      </c>
      <c r="K13" s="373" t="s">
        <v>1365</v>
      </c>
      <c r="L13" s="5" t="s">
        <v>1364</v>
      </c>
      <c r="M13" s="373" t="s">
        <v>1363</v>
      </c>
    </row>
    <row r="14" spans="2:13" ht="12.75">
      <c r="B14" s="376">
        <v>9</v>
      </c>
      <c r="C14" s="20" t="s">
        <v>721</v>
      </c>
      <c r="D14" s="19">
        <v>800</v>
      </c>
      <c r="E14" s="4">
        <v>20</v>
      </c>
      <c r="F14" s="374" t="s">
        <v>1362</v>
      </c>
      <c r="G14" s="4" t="s">
        <v>1361</v>
      </c>
      <c r="H14" s="5" t="s">
        <v>1360</v>
      </c>
      <c r="I14" s="4" t="s">
        <v>1359</v>
      </c>
      <c r="J14" s="5" t="s">
        <v>1358</v>
      </c>
      <c r="K14" s="373" t="s">
        <v>1357</v>
      </c>
      <c r="L14" s="5" t="s">
        <v>1356</v>
      </c>
      <c r="M14" s="373" t="s">
        <v>1355</v>
      </c>
    </row>
    <row r="15" spans="2:13" ht="12.75">
      <c r="B15" s="376">
        <v>10</v>
      </c>
      <c r="C15" s="20" t="s">
        <v>717</v>
      </c>
      <c r="D15" s="19">
        <v>851</v>
      </c>
      <c r="E15" s="4">
        <v>16</v>
      </c>
      <c r="F15" s="374" t="s">
        <v>1354</v>
      </c>
      <c r="G15" s="4" t="s">
        <v>1353</v>
      </c>
      <c r="H15" s="5" t="s">
        <v>1352</v>
      </c>
      <c r="I15" s="4" t="s">
        <v>1351</v>
      </c>
      <c r="J15" s="5" t="s">
        <v>1350</v>
      </c>
      <c r="K15" s="373" t="s">
        <v>1349</v>
      </c>
      <c r="L15" s="5" t="s">
        <v>1348</v>
      </c>
      <c r="M15" s="373" t="s">
        <v>1347</v>
      </c>
    </row>
    <row r="16" spans="2:13" ht="12.75">
      <c r="B16" s="376">
        <v>11</v>
      </c>
      <c r="C16" s="20" t="s">
        <v>716</v>
      </c>
      <c r="D16" s="19">
        <v>799</v>
      </c>
      <c r="E16" s="4">
        <v>11</v>
      </c>
      <c r="F16" s="374" t="s">
        <v>1346</v>
      </c>
      <c r="G16" s="4" t="s">
        <v>1345</v>
      </c>
      <c r="H16" s="5" t="s">
        <v>1344</v>
      </c>
      <c r="I16" s="4" t="s">
        <v>1343</v>
      </c>
      <c r="J16" s="5" t="s">
        <v>1342</v>
      </c>
      <c r="K16" s="373" t="s">
        <v>1341</v>
      </c>
      <c r="L16" s="5" t="s">
        <v>1340</v>
      </c>
      <c r="M16" s="373" t="s">
        <v>1339</v>
      </c>
    </row>
    <row r="17" spans="2:13" ht="12.75">
      <c r="B17" s="376">
        <v>12</v>
      </c>
      <c r="C17" s="20" t="s">
        <v>1338</v>
      </c>
      <c r="D17" s="19"/>
      <c r="E17" s="4">
        <v>5</v>
      </c>
      <c r="F17" s="374" t="s">
        <v>1337</v>
      </c>
      <c r="G17" s="4" t="s">
        <v>1336</v>
      </c>
      <c r="H17" s="5" t="s">
        <v>1335</v>
      </c>
      <c r="I17" s="4" t="s">
        <v>1334</v>
      </c>
      <c r="J17" s="5" t="s">
        <v>1333</v>
      </c>
      <c r="K17" s="373" t="s">
        <v>1332</v>
      </c>
      <c r="L17" s="5" t="s">
        <v>1331</v>
      </c>
      <c r="M17" s="373" t="s">
        <v>1330</v>
      </c>
    </row>
    <row r="18" spans="2:13" ht="12.75">
      <c r="B18" s="376">
        <v>13</v>
      </c>
      <c r="C18" s="20" t="s">
        <v>397</v>
      </c>
      <c r="D18" s="19">
        <v>395</v>
      </c>
      <c r="E18" s="4">
        <v>6</v>
      </c>
      <c r="F18" s="374" t="s">
        <v>1329</v>
      </c>
      <c r="G18" s="4" t="s">
        <v>1328</v>
      </c>
      <c r="H18" s="5" t="s">
        <v>1327</v>
      </c>
      <c r="I18" s="4" t="s">
        <v>1326</v>
      </c>
      <c r="J18" s="5" t="s">
        <v>1325</v>
      </c>
      <c r="K18" s="373" t="s">
        <v>1324</v>
      </c>
      <c r="L18" s="5" t="s">
        <v>1323</v>
      </c>
      <c r="M18" s="373" t="s">
        <v>1322</v>
      </c>
    </row>
    <row r="19" spans="2:13" ht="12.75">
      <c r="B19" s="376">
        <v>14</v>
      </c>
      <c r="C19" s="3" t="s">
        <v>1064</v>
      </c>
      <c r="D19" s="19">
        <v>916</v>
      </c>
      <c r="E19" s="4">
        <v>6</v>
      </c>
      <c r="F19" s="374" t="s">
        <v>1321</v>
      </c>
      <c r="G19" s="4" t="s">
        <v>1320</v>
      </c>
      <c r="H19" s="5" t="s">
        <v>1319</v>
      </c>
      <c r="I19" s="4" t="s">
        <v>1318</v>
      </c>
      <c r="J19" s="5" t="s">
        <v>1317</v>
      </c>
      <c r="K19" s="373" t="s">
        <v>1316</v>
      </c>
      <c r="L19" s="5" t="s">
        <v>1315</v>
      </c>
      <c r="M19" s="373" t="s">
        <v>1314</v>
      </c>
    </row>
    <row r="20" spans="2:13" ht="12.75">
      <c r="B20" s="376">
        <v>15</v>
      </c>
      <c r="C20" s="375" t="s">
        <v>1313</v>
      </c>
      <c r="D20" s="19">
        <v>597</v>
      </c>
      <c r="E20" s="4">
        <v>4</v>
      </c>
      <c r="F20" s="374" t="s">
        <v>1557</v>
      </c>
      <c r="G20" s="4" t="s">
        <v>1312</v>
      </c>
      <c r="H20" s="5" t="s">
        <v>1311</v>
      </c>
      <c r="I20" s="4" t="s">
        <v>1310</v>
      </c>
      <c r="J20" s="5" t="s">
        <v>1309</v>
      </c>
      <c r="K20" s="373" t="s">
        <v>1308</v>
      </c>
      <c r="L20" s="5" t="s">
        <v>1557</v>
      </c>
      <c r="M20" s="373" t="s">
        <v>1557</v>
      </c>
    </row>
    <row r="21" spans="2:13" ht="12.75">
      <c r="B21" s="376">
        <v>16</v>
      </c>
      <c r="C21" s="375" t="s">
        <v>1307</v>
      </c>
      <c r="D21" s="19">
        <v>1078</v>
      </c>
      <c r="E21" s="4">
        <v>20</v>
      </c>
      <c r="F21" s="374" t="s">
        <v>1306</v>
      </c>
      <c r="G21" s="4" t="s">
        <v>1305</v>
      </c>
      <c r="H21" s="5" t="s">
        <v>1304</v>
      </c>
      <c r="I21" s="4" t="s">
        <v>1303</v>
      </c>
      <c r="J21" s="5" t="s">
        <v>1302</v>
      </c>
      <c r="K21" s="373" t="s">
        <v>1301</v>
      </c>
      <c r="L21" s="5" t="s">
        <v>1300</v>
      </c>
      <c r="M21" s="373" t="s">
        <v>1299</v>
      </c>
    </row>
    <row r="22" spans="2:13" ht="12.75">
      <c r="B22" s="376">
        <v>17</v>
      </c>
      <c r="C22" s="375" t="s">
        <v>1298</v>
      </c>
      <c r="D22" s="19">
        <v>460</v>
      </c>
      <c r="E22" s="4">
        <v>19</v>
      </c>
      <c r="F22" s="374" t="s">
        <v>1297</v>
      </c>
      <c r="G22" s="4" t="s">
        <v>1296</v>
      </c>
      <c r="H22" s="5" t="s">
        <v>1295</v>
      </c>
      <c r="I22" s="4" t="s">
        <v>1294</v>
      </c>
      <c r="J22" s="5" t="s">
        <v>1293</v>
      </c>
      <c r="K22" s="373" t="s">
        <v>1292</v>
      </c>
      <c r="L22" s="374" t="s">
        <v>1291</v>
      </c>
      <c r="M22" s="373" t="s">
        <v>1290</v>
      </c>
    </row>
    <row r="23" spans="2:13" ht="12.75">
      <c r="B23" s="376">
        <v>18</v>
      </c>
      <c r="C23" s="375" t="s">
        <v>1289</v>
      </c>
      <c r="D23" s="19">
        <v>291</v>
      </c>
      <c r="E23" s="4">
        <v>15</v>
      </c>
      <c r="F23" s="374" t="s">
        <v>1288</v>
      </c>
      <c r="G23" s="4" t="s">
        <v>1287</v>
      </c>
      <c r="H23" s="5" t="s">
        <v>1286</v>
      </c>
      <c r="I23" s="4" t="s">
        <v>1285</v>
      </c>
      <c r="J23" s="5" t="s">
        <v>1284</v>
      </c>
      <c r="K23" s="373" t="s">
        <v>1283</v>
      </c>
      <c r="L23" s="5" t="s">
        <v>1282</v>
      </c>
      <c r="M23" s="373" t="s">
        <v>1281</v>
      </c>
    </row>
    <row r="24" spans="2:13" ht="12.75">
      <c r="B24" s="376">
        <v>19</v>
      </c>
      <c r="C24" s="375" t="s">
        <v>1280</v>
      </c>
      <c r="D24" s="5" t="s">
        <v>1557</v>
      </c>
      <c r="E24" s="4">
        <v>1</v>
      </c>
      <c r="F24" s="374" t="s">
        <v>1279</v>
      </c>
      <c r="G24" s="4" t="s">
        <v>1278</v>
      </c>
      <c r="H24" s="5" t="s">
        <v>1277</v>
      </c>
      <c r="I24" s="4" t="s">
        <v>1276</v>
      </c>
      <c r="J24" s="5" t="s">
        <v>1275</v>
      </c>
      <c r="K24" s="373" t="s">
        <v>1274</v>
      </c>
      <c r="L24" s="5" t="s">
        <v>1273</v>
      </c>
      <c r="M24" s="373" t="s">
        <v>1272</v>
      </c>
    </row>
    <row r="25" spans="2:13" ht="12.75">
      <c r="B25" s="372">
        <v>20</v>
      </c>
      <c r="C25" s="371" t="s">
        <v>1271</v>
      </c>
      <c r="D25" s="360" t="s">
        <v>1557</v>
      </c>
      <c r="E25" s="369">
        <v>2</v>
      </c>
      <c r="F25" s="370" t="s">
        <v>1270</v>
      </c>
      <c r="G25" s="369" t="s">
        <v>1269</v>
      </c>
      <c r="H25" s="360" t="s">
        <v>1268</v>
      </c>
      <c r="I25" s="369" t="s">
        <v>1267</v>
      </c>
      <c r="J25" s="360" t="s">
        <v>1266</v>
      </c>
      <c r="K25" s="368" t="s">
        <v>1265</v>
      </c>
      <c r="L25" s="360" t="s">
        <v>1264</v>
      </c>
      <c r="M25" s="368" t="s">
        <v>1263</v>
      </c>
    </row>
    <row r="26" ht="12.75">
      <c r="M26" s="365"/>
    </row>
    <row r="27" spans="3:13" ht="12.75">
      <c r="C27" s="367" t="s">
        <v>1262</v>
      </c>
      <c r="I27" s="754" t="s">
        <v>1431</v>
      </c>
      <c r="J27" s="754"/>
      <c r="K27" s="754"/>
      <c r="L27" s="754"/>
      <c r="M27" s="365"/>
    </row>
    <row r="28" spans="9:13" ht="12.75">
      <c r="I28" s="150" t="s">
        <v>1430</v>
      </c>
      <c r="M28" s="365"/>
    </row>
    <row r="29" ht="12.75">
      <c r="M29" s="365"/>
    </row>
    <row r="30" ht="12.75">
      <c r="M30" s="365"/>
    </row>
    <row r="31" ht="12.75">
      <c r="M31" s="365"/>
    </row>
  </sheetData>
  <sheetProtection/>
  <mergeCells count="6">
    <mergeCell ref="I27:L27"/>
    <mergeCell ref="F3:M3"/>
    <mergeCell ref="B3:B4"/>
    <mergeCell ref="C3:C4"/>
    <mergeCell ref="D3:D4"/>
    <mergeCell ref="E3:E4"/>
  </mergeCells>
  <printOptions/>
  <pageMargins left="0.75" right="0.23" top="1" bottom="1" header="0.5" footer="0.5"/>
  <pageSetup horizontalDpi="600" verticalDpi="600" orientation="landscape" scale="94" r:id="rId1"/>
  <headerFooter alignWithMargins="0">
    <oddHeader>&amp;RGROUND WATER</oddHeader>
    <oddFooter>&amp;C207</oddFooter>
  </headerFooter>
</worksheet>
</file>

<file path=xl/worksheets/sheet7.xml><?xml version="1.0" encoding="utf-8"?>
<worksheet xmlns="http://schemas.openxmlformats.org/spreadsheetml/2006/main" xmlns:r="http://schemas.openxmlformats.org/officeDocument/2006/relationships">
  <dimension ref="A1:G54"/>
  <sheetViews>
    <sheetView view="pageBreakPreview" zoomScale="130" zoomScaleSheetLayoutView="130" zoomScalePageLayoutView="0" workbookViewId="0" topLeftCell="A31">
      <selection activeCell="I37" sqref="I37"/>
    </sheetView>
  </sheetViews>
  <sheetFormatPr defaultColWidth="9.140625" defaultRowHeight="12.75"/>
  <cols>
    <col min="1" max="1" width="5.57421875" style="0" customWidth="1"/>
    <col min="2" max="2" width="22.7109375" style="0" customWidth="1"/>
    <col min="3" max="3" width="14.140625" style="0" customWidth="1"/>
    <col min="4" max="4" width="12.421875" style="0" customWidth="1"/>
    <col min="5" max="5" width="14.140625" style="0" customWidth="1"/>
    <col min="6" max="6" width="11.7109375" style="0" customWidth="1"/>
    <col min="7" max="7" width="14.140625" style="0" customWidth="1"/>
  </cols>
  <sheetData>
    <row r="1" spans="1:7" ht="63" customHeight="1">
      <c r="A1" s="725" t="s">
        <v>321</v>
      </c>
      <c r="B1" s="725"/>
      <c r="C1" s="725"/>
      <c r="D1" s="725"/>
      <c r="E1" s="725"/>
      <c r="F1" s="725"/>
      <c r="G1" s="725"/>
    </row>
    <row r="2" ht="6.75" customHeight="1">
      <c r="A2" s="598"/>
    </row>
    <row r="3" spans="1:7" ht="20.25" customHeight="1">
      <c r="A3" s="725" t="s">
        <v>322</v>
      </c>
      <c r="B3" s="725"/>
      <c r="C3" s="725"/>
      <c r="D3" s="725"/>
      <c r="E3" s="725"/>
      <c r="F3" s="725"/>
      <c r="G3" s="725"/>
    </row>
    <row r="4" spans="1:7" ht="15">
      <c r="A4" s="714" t="s">
        <v>888</v>
      </c>
      <c r="B4" s="714"/>
      <c r="C4" s="714"/>
      <c r="D4" s="714"/>
      <c r="E4" s="714"/>
      <c r="F4" s="714"/>
      <c r="G4" s="714"/>
    </row>
    <row r="6" spans="1:7" ht="48" customHeight="1">
      <c r="A6" s="116" t="s">
        <v>1021</v>
      </c>
      <c r="B6" s="47" t="s">
        <v>1439</v>
      </c>
      <c r="C6" s="138" t="s">
        <v>572</v>
      </c>
      <c r="D6" s="47" t="s">
        <v>571</v>
      </c>
      <c r="E6" s="95" t="s">
        <v>1440</v>
      </c>
      <c r="F6" s="47" t="s">
        <v>1467</v>
      </c>
      <c r="G6" s="47" t="s">
        <v>573</v>
      </c>
    </row>
    <row r="7" spans="1:7" ht="12.75">
      <c r="A7" s="148">
        <v>1</v>
      </c>
      <c r="B7" s="117">
        <v>2</v>
      </c>
      <c r="C7" s="148">
        <v>3</v>
      </c>
      <c r="D7" s="117">
        <v>4</v>
      </c>
      <c r="E7" s="148">
        <v>5</v>
      </c>
      <c r="F7" s="117">
        <v>6</v>
      </c>
      <c r="G7" s="47">
        <v>7</v>
      </c>
    </row>
    <row r="8" spans="1:7" ht="9.75" customHeight="1">
      <c r="A8" s="148"/>
      <c r="B8" s="117"/>
      <c r="C8" s="154"/>
      <c r="D8" s="148"/>
      <c r="E8" s="117"/>
      <c r="F8" s="154"/>
      <c r="G8" s="117"/>
    </row>
    <row r="9" spans="1:7" s="103" customFormat="1" ht="38.25">
      <c r="A9" s="48">
        <v>1</v>
      </c>
      <c r="B9" s="33" t="s">
        <v>1441</v>
      </c>
      <c r="C9" s="204" t="s">
        <v>1442</v>
      </c>
      <c r="D9" s="205" t="s">
        <v>1443</v>
      </c>
      <c r="E9" s="206" t="s">
        <v>1444</v>
      </c>
      <c r="F9" s="53" t="s">
        <v>499</v>
      </c>
      <c r="G9" s="206" t="s">
        <v>1445</v>
      </c>
    </row>
    <row r="10" spans="1:7" s="103" customFormat="1" ht="6.75" customHeight="1">
      <c r="A10" s="155"/>
      <c r="B10" s="105"/>
      <c r="C10" s="208"/>
      <c r="D10" s="209"/>
      <c r="E10" s="210"/>
      <c r="F10" s="109"/>
      <c r="G10" s="210"/>
    </row>
    <row r="11" spans="1:7" ht="51">
      <c r="A11" s="48">
        <v>2</v>
      </c>
      <c r="B11" s="33" t="s">
        <v>1446</v>
      </c>
      <c r="C11" s="204" t="s">
        <v>1447</v>
      </c>
      <c r="D11" s="205" t="s">
        <v>1448</v>
      </c>
      <c r="E11" s="206" t="s">
        <v>1449</v>
      </c>
      <c r="F11" s="53" t="s">
        <v>505</v>
      </c>
      <c r="G11" s="206" t="s">
        <v>1450</v>
      </c>
    </row>
    <row r="12" spans="1:7" ht="6.75" customHeight="1">
      <c r="A12" s="35"/>
      <c r="B12" s="36"/>
      <c r="C12" s="205"/>
      <c r="D12" s="204"/>
      <c r="E12" s="207"/>
      <c r="F12" s="48"/>
      <c r="G12" s="211"/>
    </row>
    <row r="13" spans="1:7" ht="89.25">
      <c r="A13" s="35">
        <v>3</v>
      </c>
      <c r="B13" s="36" t="s">
        <v>1451</v>
      </c>
      <c r="C13" s="205" t="s">
        <v>1452</v>
      </c>
      <c r="D13" s="204" t="s">
        <v>1453</v>
      </c>
      <c r="E13" s="207" t="s">
        <v>1454</v>
      </c>
      <c r="F13" s="48" t="s">
        <v>508</v>
      </c>
      <c r="G13" s="211" t="s">
        <v>1455</v>
      </c>
    </row>
    <row r="14" spans="1:7" ht="6.75" customHeight="1">
      <c r="A14" s="35"/>
      <c r="B14" s="36"/>
      <c r="C14" s="205"/>
      <c r="D14" s="204"/>
      <c r="E14" s="207"/>
      <c r="F14" s="48"/>
      <c r="G14" s="211"/>
    </row>
    <row r="15" spans="1:7" ht="38.25">
      <c r="A15" s="35">
        <v>4</v>
      </c>
      <c r="B15" s="36" t="s">
        <v>1456</v>
      </c>
      <c r="C15" s="205" t="s">
        <v>1457</v>
      </c>
      <c r="D15" s="204" t="s">
        <v>1458</v>
      </c>
      <c r="E15" s="207" t="s">
        <v>1459</v>
      </c>
      <c r="F15" s="48" t="s">
        <v>512</v>
      </c>
      <c r="G15" s="211" t="s">
        <v>1460</v>
      </c>
    </row>
    <row r="16" spans="1:7" ht="6.75" customHeight="1">
      <c r="A16" s="35"/>
      <c r="B16" s="36"/>
      <c r="C16" s="205"/>
      <c r="D16" s="204"/>
      <c r="E16" s="207"/>
      <c r="F16" s="48"/>
      <c r="G16" s="211"/>
    </row>
    <row r="17" spans="1:7" ht="35.25" customHeight="1">
      <c r="A17" s="50">
        <v>5</v>
      </c>
      <c r="B17" s="51" t="s">
        <v>580</v>
      </c>
      <c r="C17" s="212" t="s">
        <v>1461</v>
      </c>
      <c r="D17" s="213" t="s">
        <v>1462</v>
      </c>
      <c r="E17" s="214" t="s">
        <v>1463</v>
      </c>
      <c r="F17" s="50" t="s">
        <v>515</v>
      </c>
      <c r="G17" s="215" t="s">
        <v>1464</v>
      </c>
    </row>
    <row r="18" spans="2:7" ht="12.75">
      <c r="B18" s="27"/>
      <c r="C18" s="27"/>
      <c r="D18" s="27"/>
      <c r="E18" s="27"/>
      <c r="F18" s="27"/>
      <c r="G18" s="27"/>
    </row>
    <row r="19" spans="1:7" ht="12.75">
      <c r="A19" s="52" t="s">
        <v>1465</v>
      </c>
      <c r="B19" s="27"/>
      <c r="C19" s="27"/>
      <c r="D19" s="27"/>
      <c r="E19" s="27"/>
      <c r="F19" s="27"/>
      <c r="G19" s="27"/>
    </row>
    <row r="20" spans="1:7" ht="12.75">
      <c r="A20" s="52"/>
      <c r="B20" s="27"/>
      <c r="C20" s="27"/>
      <c r="D20" s="27"/>
      <c r="E20" s="27"/>
      <c r="F20" s="27"/>
      <c r="G20" s="27"/>
    </row>
    <row r="21" spans="1:7" ht="36" customHeight="1">
      <c r="A21" s="725" t="s">
        <v>323</v>
      </c>
      <c r="B21" s="725"/>
      <c r="C21" s="725"/>
      <c r="D21" s="725"/>
      <c r="E21" s="725"/>
      <c r="F21" s="725"/>
      <c r="G21" s="725"/>
    </row>
    <row r="22" spans="1:7" ht="15.75">
      <c r="A22" s="597"/>
      <c r="B22" s="27"/>
      <c r="C22" s="27"/>
      <c r="D22" s="27"/>
      <c r="E22" s="27"/>
      <c r="F22" s="27"/>
      <c r="G22" s="27"/>
    </row>
    <row r="23" spans="1:7" ht="19.5" customHeight="1">
      <c r="A23" s="725" t="s">
        <v>324</v>
      </c>
      <c r="B23" s="725"/>
      <c r="C23" s="725"/>
      <c r="D23" s="725"/>
      <c r="E23" s="725"/>
      <c r="F23" s="725"/>
      <c r="G23" s="725"/>
    </row>
    <row r="24" spans="1:7" ht="21" customHeight="1">
      <c r="A24" s="725" t="s">
        <v>325</v>
      </c>
      <c r="B24" s="725"/>
      <c r="C24" s="725"/>
      <c r="D24" s="725"/>
      <c r="E24" s="725"/>
      <c r="F24" s="725"/>
      <c r="G24" s="725"/>
    </row>
    <row r="25" spans="1:7" ht="26.25" customHeight="1">
      <c r="A25" s="725" t="s">
        <v>326</v>
      </c>
      <c r="B25" s="725"/>
      <c r="C25" s="725"/>
      <c r="D25" s="725"/>
      <c r="E25" s="725"/>
      <c r="F25" s="725"/>
      <c r="G25" s="725"/>
    </row>
    <row r="26" spans="1:7" ht="24.75" customHeight="1">
      <c r="A26" s="725" t="s">
        <v>327</v>
      </c>
      <c r="B26" s="725"/>
      <c r="C26" s="725"/>
      <c r="D26" s="725"/>
      <c r="E26" s="725"/>
      <c r="F26" s="725"/>
      <c r="G26" s="725"/>
    </row>
    <row r="27" spans="1:7" ht="23.25" customHeight="1">
      <c r="A27" s="725" t="s">
        <v>328</v>
      </c>
      <c r="B27" s="725"/>
      <c r="C27" s="725"/>
      <c r="D27" s="725"/>
      <c r="E27" s="725"/>
      <c r="F27" s="725"/>
      <c r="G27" s="725"/>
    </row>
    <row r="28" spans="1:7" ht="0.75" customHeight="1">
      <c r="A28" s="597"/>
      <c r="B28" s="593"/>
      <c r="C28" s="593"/>
      <c r="D28" s="593"/>
      <c r="E28" s="593"/>
      <c r="F28" s="593"/>
      <c r="G28" s="593"/>
    </row>
    <row r="29" spans="1:7" ht="100.5" customHeight="1">
      <c r="A29" s="725" t="s">
        <v>329</v>
      </c>
      <c r="B29" s="725"/>
      <c r="C29" s="725"/>
      <c r="D29" s="725"/>
      <c r="E29" s="725"/>
      <c r="F29" s="725"/>
      <c r="G29" s="725"/>
    </row>
    <row r="30" spans="1:7" ht="35.25" customHeight="1">
      <c r="A30" s="767" t="s">
        <v>373</v>
      </c>
      <c r="B30" s="767"/>
      <c r="C30" s="767"/>
      <c r="D30" s="767"/>
      <c r="E30" s="767"/>
      <c r="F30" s="767"/>
      <c r="G30" s="767"/>
    </row>
    <row r="31" spans="1:7" s="15" customFormat="1" ht="26.25" customHeight="1">
      <c r="A31" s="117" t="s">
        <v>1022</v>
      </c>
      <c r="B31" s="154" t="s">
        <v>1466</v>
      </c>
      <c r="C31" s="716" t="s">
        <v>1467</v>
      </c>
      <c r="D31" s="764"/>
      <c r="E31" s="764"/>
      <c r="F31" s="765" t="s">
        <v>1468</v>
      </c>
      <c r="G31" s="766"/>
    </row>
    <row r="32" spans="1:7" s="15" customFormat="1" ht="44.25" customHeight="1">
      <c r="A32" s="202"/>
      <c r="B32" s="218"/>
      <c r="C32" s="47" t="s">
        <v>1469</v>
      </c>
      <c r="D32" s="716" t="s">
        <v>2326</v>
      </c>
      <c r="E32" s="764"/>
      <c r="F32" s="770" t="s">
        <v>1470</v>
      </c>
      <c r="G32" s="771"/>
    </row>
    <row r="33" spans="1:7" s="15" customFormat="1" ht="12.75">
      <c r="A33" s="117">
        <v>1</v>
      </c>
      <c r="B33" s="117">
        <v>2</v>
      </c>
      <c r="C33" s="117">
        <v>3</v>
      </c>
      <c r="D33" s="765">
        <v>4</v>
      </c>
      <c r="E33" s="766"/>
      <c r="F33" s="765">
        <v>5</v>
      </c>
      <c r="G33" s="766"/>
    </row>
    <row r="34" spans="1:7" s="15" customFormat="1" ht="12.75">
      <c r="A34" s="117"/>
      <c r="B34" s="117"/>
      <c r="C34" s="117"/>
      <c r="D34" s="148"/>
      <c r="E34" s="151"/>
      <c r="F34" s="148"/>
      <c r="G34" s="151"/>
    </row>
    <row r="35" spans="1:7" s="103" customFormat="1" ht="25.5">
      <c r="A35" s="57" t="s">
        <v>743</v>
      </c>
      <c r="B35" s="36" t="s">
        <v>1471</v>
      </c>
      <c r="C35" s="48" t="s">
        <v>515</v>
      </c>
      <c r="D35" s="758" t="s">
        <v>515</v>
      </c>
      <c r="E35" s="759"/>
      <c r="F35" s="758" t="s">
        <v>1463</v>
      </c>
      <c r="G35" s="759"/>
    </row>
    <row r="36" spans="1:7" ht="6.75" customHeight="1">
      <c r="A36" s="219"/>
      <c r="B36" s="170"/>
      <c r="C36" s="203"/>
      <c r="D36" s="768"/>
      <c r="E36" s="769"/>
      <c r="F36" s="772"/>
      <c r="G36" s="769"/>
    </row>
    <row r="37" spans="1:7" ht="25.5">
      <c r="A37" s="217" t="s">
        <v>1393</v>
      </c>
      <c r="B37" s="51" t="s">
        <v>1472</v>
      </c>
      <c r="C37" s="54" t="s">
        <v>515</v>
      </c>
      <c r="D37" s="760" t="s">
        <v>515</v>
      </c>
      <c r="E37" s="761"/>
      <c r="F37" s="763" t="s">
        <v>1463</v>
      </c>
      <c r="G37" s="761"/>
    </row>
    <row r="38" spans="1:7" ht="6.75" customHeight="1">
      <c r="A38" s="216"/>
      <c r="B38" s="36"/>
      <c r="C38" s="53"/>
      <c r="D38" s="758"/>
      <c r="E38" s="759"/>
      <c r="F38" s="758"/>
      <c r="G38" s="759"/>
    </row>
    <row r="39" spans="1:7" ht="39" customHeight="1">
      <c r="A39" s="217" t="s">
        <v>744</v>
      </c>
      <c r="B39" s="51" t="s">
        <v>1473</v>
      </c>
      <c r="C39" s="54" t="s">
        <v>515</v>
      </c>
      <c r="D39" s="760" t="s">
        <v>515</v>
      </c>
      <c r="E39" s="761"/>
      <c r="F39" s="760" t="s">
        <v>1463</v>
      </c>
      <c r="G39" s="761"/>
    </row>
    <row r="40" spans="1:5" ht="12.75">
      <c r="A40" s="52" t="s">
        <v>1465</v>
      </c>
      <c r="B40" s="27"/>
      <c r="C40" s="27"/>
      <c r="D40" s="27"/>
      <c r="E40" s="27"/>
    </row>
    <row r="41" spans="1:5" ht="12.75" customHeight="1">
      <c r="A41" s="762" t="s">
        <v>1474</v>
      </c>
      <c r="B41" s="762"/>
      <c r="C41" s="762"/>
      <c r="D41" s="762"/>
      <c r="E41" s="27"/>
    </row>
    <row r="42" ht="12.75">
      <c r="B42" s="614" t="s">
        <v>2327</v>
      </c>
    </row>
    <row r="43" spans="1:7" ht="152.25" customHeight="1">
      <c r="A43" s="725" t="s">
        <v>330</v>
      </c>
      <c r="B43" s="725"/>
      <c r="C43" s="725"/>
      <c r="D43" s="725"/>
      <c r="E43" s="725"/>
      <c r="F43" s="725"/>
      <c r="G43" s="725"/>
    </row>
    <row r="44" ht="15.75">
      <c r="A44" s="628"/>
    </row>
    <row r="45" spans="1:7" ht="66.75" customHeight="1">
      <c r="A45" s="725" t="s">
        <v>758</v>
      </c>
      <c r="B45" s="725"/>
      <c r="C45" s="725"/>
      <c r="D45" s="725"/>
      <c r="E45" s="725"/>
      <c r="F45" s="725"/>
      <c r="G45" s="725"/>
    </row>
    <row r="46" ht="15.75">
      <c r="A46" s="599"/>
    </row>
    <row r="47" spans="1:7" ht="21" customHeight="1">
      <c r="A47" s="725" t="s">
        <v>331</v>
      </c>
      <c r="B47" s="725"/>
      <c r="C47" s="725"/>
      <c r="D47" s="725"/>
      <c r="E47" s="725"/>
      <c r="F47" s="725"/>
      <c r="G47" s="725"/>
    </row>
    <row r="48" ht="15.75">
      <c r="A48" s="597"/>
    </row>
    <row r="49" ht="15.75">
      <c r="A49" s="629"/>
    </row>
    <row r="50" spans="1:7" ht="58.5" customHeight="1">
      <c r="A50" s="500" t="s">
        <v>337</v>
      </c>
      <c r="B50" s="725" t="s">
        <v>332</v>
      </c>
      <c r="C50" s="725"/>
      <c r="D50" s="725"/>
      <c r="E50" s="725"/>
      <c r="F50" s="725"/>
      <c r="G50" s="725"/>
    </row>
    <row r="51" spans="1:7" ht="33.75" customHeight="1">
      <c r="A51" s="500" t="s">
        <v>337</v>
      </c>
      <c r="B51" s="725" t="s">
        <v>333</v>
      </c>
      <c r="C51" s="725"/>
      <c r="D51" s="725"/>
      <c r="E51" s="725"/>
      <c r="F51" s="725"/>
      <c r="G51" s="725"/>
    </row>
    <row r="52" spans="1:7" ht="57" customHeight="1">
      <c r="A52" s="500" t="s">
        <v>337</v>
      </c>
      <c r="B52" s="725" t="s">
        <v>334</v>
      </c>
      <c r="C52" s="725"/>
      <c r="D52" s="725"/>
      <c r="E52" s="725"/>
      <c r="F52" s="725"/>
      <c r="G52" s="725"/>
    </row>
    <row r="53" spans="1:7" ht="38.25" customHeight="1">
      <c r="A53" s="500" t="s">
        <v>337</v>
      </c>
      <c r="B53" s="725" t="s">
        <v>335</v>
      </c>
      <c r="C53" s="725"/>
      <c r="D53" s="725"/>
      <c r="E53" s="725"/>
      <c r="F53" s="725"/>
      <c r="G53" s="725"/>
    </row>
    <row r="54" spans="1:7" ht="39" customHeight="1">
      <c r="A54" s="500" t="s">
        <v>337</v>
      </c>
      <c r="B54" s="725" t="s">
        <v>336</v>
      </c>
      <c r="C54" s="725"/>
      <c r="D54" s="725"/>
      <c r="E54" s="725"/>
      <c r="F54" s="725"/>
      <c r="G54" s="725"/>
    </row>
  </sheetData>
  <sheetProtection/>
  <mergeCells count="36">
    <mergeCell ref="D35:E35"/>
    <mergeCell ref="F35:G35"/>
    <mergeCell ref="D36:E36"/>
    <mergeCell ref="D32:E32"/>
    <mergeCell ref="F32:G32"/>
    <mergeCell ref="D33:E33"/>
    <mergeCell ref="F33:G33"/>
    <mergeCell ref="F36:G36"/>
    <mergeCell ref="A29:G29"/>
    <mergeCell ref="C31:E31"/>
    <mergeCell ref="F31:G31"/>
    <mergeCell ref="A24:G24"/>
    <mergeCell ref="A25:G25"/>
    <mergeCell ref="A26:G26"/>
    <mergeCell ref="A27:G27"/>
    <mergeCell ref="A30:G30"/>
    <mergeCell ref="A1:G1"/>
    <mergeCell ref="A3:G3"/>
    <mergeCell ref="A21:G21"/>
    <mergeCell ref="A23:G23"/>
    <mergeCell ref="A4:G4"/>
    <mergeCell ref="B53:G53"/>
    <mergeCell ref="A41:D41"/>
    <mergeCell ref="D37:E37"/>
    <mergeCell ref="F37:G37"/>
    <mergeCell ref="D38:E38"/>
    <mergeCell ref="F38:G38"/>
    <mergeCell ref="D39:E39"/>
    <mergeCell ref="F39:G39"/>
    <mergeCell ref="B54:G54"/>
    <mergeCell ref="A43:G43"/>
    <mergeCell ref="A45:G45"/>
    <mergeCell ref="A47:G47"/>
    <mergeCell ref="B50:G50"/>
    <mergeCell ref="B51:G51"/>
    <mergeCell ref="B52:G52"/>
  </mergeCells>
  <printOptions/>
  <pageMargins left="0.75" right="0.75" top="1" bottom="1" header="0.5" footer="0.5"/>
  <pageSetup horizontalDpi="600" verticalDpi="600" orientation="portrait" paperSize="9" scale="89" r:id="rId1"/>
  <headerFooter alignWithMargins="0">
    <oddHeader>&amp;RGROUND WATER</oddHeader>
    <oddFooter>&amp;C205</oddFooter>
  </headerFooter>
  <rowBreaks count="2" manualBreakCount="2">
    <brk id="20" max="255" man="1"/>
    <brk id="43" max="255" man="1"/>
  </rowBreaks>
</worksheet>
</file>

<file path=xl/worksheets/sheet8.xml><?xml version="1.0" encoding="utf-8"?>
<worksheet xmlns="http://schemas.openxmlformats.org/spreadsheetml/2006/main" xmlns:r="http://schemas.openxmlformats.org/officeDocument/2006/relationships">
  <dimension ref="A1:E44"/>
  <sheetViews>
    <sheetView view="pageBreakPreview" zoomScale="85" zoomScaleSheetLayoutView="85" zoomScalePageLayoutView="0" workbookViewId="0" topLeftCell="A17">
      <selection activeCell="A6" sqref="A6:E6"/>
    </sheetView>
  </sheetViews>
  <sheetFormatPr defaultColWidth="9.140625" defaultRowHeight="12.75"/>
  <cols>
    <col min="1" max="1" width="3.8515625" style="16" customWidth="1"/>
    <col min="2" max="2" width="36.28125" style="0" bestFit="1" customWidth="1"/>
    <col min="4" max="4" width="2.7109375" style="0" customWidth="1"/>
    <col min="5" max="5" width="33.8515625" style="0" bestFit="1" customWidth="1"/>
  </cols>
  <sheetData>
    <row r="1" spans="1:5" ht="20.25" customHeight="1">
      <c r="A1" s="724" t="s">
        <v>318</v>
      </c>
      <c r="B1" s="724"/>
      <c r="C1" s="724"/>
      <c r="D1" s="724"/>
      <c r="E1" s="724"/>
    </row>
    <row r="2" ht="2.25" customHeight="1">
      <c r="A2" s="598"/>
    </row>
    <row r="3" spans="1:5" ht="69.75" customHeight="1">
      <c r="A3" s="725" t="s">
        <v>319</v>
      </c>
      <c r="B3" s="725"/>
      <c r="C3" s="725"/>
      <c r="D3" s="725"/>
      <c r="E3" s="725"/>
    </row>
    <row r="4" ht="15.75" hidden="1">
      <c r="A4" s="597"/>
    </row>
    <row r="5" ht="15.75">
      <c r="A5" s="627" t="s">
        <v>320</v>
      </c>
    </row>
    <row r="6" spans="1:5" ht="15">
      <c r="A6" s="714" t="s">
        <v>887</v>
      </c>
      <c r="B6" s="714"/>
      <c r="C6" s="714"/>
      <c r="D6" s="714"/>
      <c r="E6" s="714"/>
    </row>
    <row r="7" ht="12.75">
      <c r="B7" s="15"/>
    </row>
    <row r="8" spans="1:5" s="15" customFormat="1" ht="12.75">
      <c r="A8" s="747" t="s">
        <v>1581</v>
      </c>
      <c r="B8" s="81" t="s">
        <v>495</v>
      </c>
      <c r="C8" s="91" t="s">
        <v>496</v>
      </c>
      <c r="D8" s="197"/>
      <c r="E8" s="195" t="s">
        <v>497</v>
      </c>
    </row>
    <row r="9" spans="1:5" s="15" customFormat="1" ht="12.75">
      <c r="A9" s="748"/>
      <c r="B9" s="188"/>
      <c r="C9" s="92" t="s">
        <v>498</v>
      </c>
      <c r="D9" s="198"/>
      <c r="E9" s="196"/>
    </row>
    <row r="10" spans="1:5" s="15" customFormat="1" ht="12.75">
      <c r="A10" s="133">
        <v>1</v>
      </c>
      <c r="B10" s="133">
        <v>2</v>
      </c>
      <c r="C10" s="139">
        <v>3</v>
      </c>
      <c r="D10" s="134"/>
      <c r="E10" s="190">
        <v>4</v>
      </c>
    </row>
    <row r="11" spans="1:5" s="15" customFormat="1" ht="12.75">
      <c r="A11" s="149"/>
      <c r="B11" s="87"/>
      <c r="C11" s="98"/>
      <c r="D11" s="99"/>
      <c r="E11" s="100"/>
    </row>
    <row r="12" spans="1:5" ht="12.75">
      <c r="A12" s="8">
        <v>1</v>
      </c>
      <c r="B12" s="3" t="s">
        <v>46</v>
      </c>
      <c r="C12" s="26" t="s">
        <v>499</v>
      </c>
      <c r="D12" s="23">
        <v>1</v>
      </c>
      <c r="E12" s="24" t="s">
        <v>574</v>
      </c>
    </row>
    <row r="13" spans="1:5" ht="12.75">
      <c r="A13" s="8"/>
      <c r="B13" s="3" t="s">
        <v>579</v>
      </c>
      <c r="C13" s="26"/>
      <c r="D13" s="23"/>
      <c r="E13" s="24" t="s">
        <v>500</v>
      </c>
    </row>
    <row r="14" spans="1:5" ht="12.75">
      <c r="A14" s="8"/>
      <c r="B14" s="3"/>
      <c r="C14" s="26"/>
      <c r="D14" s="23">
        <v>2</v>
      </c>
      <c r="E14" s="24" t="s">
        <v>501</v>
      </c>
    </row>
    <row r="15" spans="1:5" ht="12.75">
      <c r="A15" s="8"/>
      <c r="B15" s="3"/>
      <c r="C15" s="26"/>
      <c r="D15" s="23">
        <v>3</v>
      </c>
      <c r="E15" s="24" t="s">
        <v>502</v>
      </c>
    </row>
    <row r="16" spans="1:5" ht="12.75">
      <c r="A16" s="8"/>
      <c r="B16" s="3"/>
      <c r="C16" s="26"/>
      <c r="D16" s="23">
        <v>4</v>
      </c>
      <c r="E16" s="24" t="s">
        <v>503</v>
      </c>
    </row>
    <row r="17" spans="1:5" ht="14.25">
      <c r="A17" s="8"/>
      <c r="B17" s="3"/>
      <c r="C17" s="26"/>
      <c r="D17" s="23"/>
      <c r="E17" s="24" t="s">
        <v>1375</v>
      </c>
    </row>
    <row r="18" spans="1:5" ht="12.75">
      <c r="A18" s="8"/>
      <c r="B18" s="3"/>
      <c r="C18" s="26"/>
      <c r="D18" s="23"/>
      <c r="E18" s="24"/>
    </row>
    <row r="19" spans="1:5" ht="12.75">
      <c r="A19" s="8">
        <v>2</v>
      </c>
      <c r="B19" s="3" t="s">
        <v>504</v>
      </c>
      <c r="C19" s="26" t="s">
        <v>505</v>
      </c>
      <c r="D19" s="23">
        <v>1</v>
      </c>
      <c r="E19" s="24" t="s">
        <v>575</v>
      </c>
    </row>
    <row r="20" spans="1:5" ht="12.75">
      <c r="A20" s="8"/>
      <c r="B20" s="3"/>
      <c r="C20" s="26"/>
      <c r="D20" s="23"/>
      <c r="E20" s="24" t="s">
        <v>506</v>
      </c>
    </row>
    <row r="21" spans="1:5" ht="12.75">
      <c r="A21" s="8"/>
      <c r="B21" s="3"/>
      <c r="C21" s="26"/>
      <c r="D21" s="23">
        <v>2</v>
      </c>
      <c r="E21" s="24" t="s">
        <v>501</v>
      </c>
    </row>
    <row r="22" spans="1:5" ht="12.75">
      <c r="A22" s="8"/>
      <c r="B22" s="3"/>
      <c r="C22" s="26"/>
      <c r="D22" s="23">
        <v>3</v>
      </c>
      <c r="E22" s="24" t="s">
        <v>507</v>
      </c>
    </row>
    <row r="23" spans="1:5" ht="12.75">
      <c r="A23" s="8"/>
      <c r="B23" s="3"/>
      <c r="C23" s="26"/>
      <c r="D23" s="23">
        <v>4</v>
      </c>
      <c r="E23" s="24" t="s">
        <v>576</v>
      </c>
    </row>
    <row r="24" spans="1:5" ht="14.25">
      <c r="A24" s="8"/>
      <c r="B24" s="3"/>
      <c r="C24" s="26"/>
      <c r="D24" s="23"/>
      <c r="E24" s="24" t="s">
        <v>517</v>
      </c>
    </row>
    <row r="25" spans="1:5" ht="12.75">
      <c r="A25" s="8"/>
      <c r="B25" s="3"/>
      <c r="C25" s="26"/>
      <c r="D25" s="23"/>
      <c r="E25" s="24"/>
    </row>
    <row r="26" spans="1:5" ht="12.75">
      <c r="A26" s="8">
        <v>3</v>
      </c>
      <c r="B26" s="773" t="s">
        <v>47</v>
      </c>
      <c r="C26" s="26" t="s">
        <v>508</v>
      </c>
      <c r="D26" s="23">
        <v>1</v>
      </c>
      <c r="E26" s="24" t="s">
        <v>575</v>
      </c>
    </row>
    <row r="27" spans="1:5" ht="12.75">
      <c r="A27" s="8"/>
      <c r="B27" s="773"/>
      <c r="C27" s="26"/>
      <c r="D27" s="23"/>
      <c r="E27" s="24" t="s">
        <v>509</v>
      </c>
    </row>
    <row r="28" spans="1:5" ht="12.75">
      <c r="A28" s="8"/>
      <c r="B28" s="773"/>
      <c r="C28" s="26"/>
      <c r="D28" s="23">
        <v>2</v>
      </c>
      <c r="E28" s="24" t="s">
        <v>510</v>
      </c>
    </row>
    <row r="29" spans="1:5" ht="12.75">
      <c r="A29" s="8"/>
      <c r="B29" s="3"/>
      <c r="C29" s="26"/>
      <c r="D29" s="23">
        <v>3</v>
      </c>
      <c r="E29" s="24" t="s">
        <v>511</v>
      </c>
    </row>
    <row r="30" spans="1:5" ht="12.75">
      <c r="A30" s="8"/>
      <c r="B30" s="3"/>
      <c r="C30" s="26"/>
      <c r="D30" s="23">
        <v>4</v>
      </c>
      <c r="E30" s="24" t="s">
        <v>576</v>
      </c>
    </row>
    <row r="31" spans="1:5" ht="14.25">
      <c r="A31" s="8"/>
      <c r="B31" s="3"/>
      <c r="C31" s="26"/>
      <c r="D31" s="23"/>
      <c r="E31" s="24" t="s">
        <v>517</v>
      </c>
    </row>
    <row r="32" spans="1:5" ht="12.75">
      <c r="A32" s="8"/>
      <c r="B32" s="3"/>
      <c r="C32" s="26"/>
      <c r="D32" s="23"/>
      <c r="E32" s="24"/>
    </row>
    <row r="33" spans="1:5" ht="12.75">
      <c r="A33" s="8">
        <v>4</v>
      </c>
      <c r="B33" s="3" t="s">
        <v>48</v>
      </c>
      <c r="C33" s="26" t="s">
        <v>512</v>
      </c>
      <c r="D33" s="23">
        <v>1</v>
      </c>
      <c r="E33" s="24" t="s">
        <v>513</v>
      </c>
    </row>
    <row r="34" spans="1:5" ht="12.75">
      <c r="A34" s="8"/>
      <c r="B34" s="3"/>
      <c r="C34" s="26"/>
      <c r="D34" s="23">
        <v>2</v>
      </c>
      <c r="E34" s="24" t="s">
        <v>511</v>
      </c>
    </row>
    <row r="35" spans="1:5" ht="12.75">
      <c r="A35" s="8"/>
      <c r="B35" s="3"/>
      <c r="C35" s="26"/>
      <c r="D35" s="23">
        <v>3</v>
      </c>
      <c r="E35" s="24" t="s">
        <v>514</v>
      </c>
    </row>
    <row r="36" spans="1:5" ht="12.75">
      <c r="A36" s="8"/>
      <c r="B36" s="3"/>
      <c r="C36" s="26"/>
      <c r="D36" s="23"/>
      <c r="E36" s="24"/>
    </row>
    <row r="37" spans="1:5" ht="12.75">
      <c r="A37" s="8">
        <v>5</v>
      </c>
      <c r="B37" s="773" t="s">
        <v>49</v>
      </c>
      <c r="C37" s="26" t="s">
        <v>515</v>
      </c>
      <c r="D37" s="23">
        <v>1</v>
      </c>
      <c r="E37" s="24" t="s">
        <v>50</v>
      </c>
    </row>
    <row r="38" spans="1:5" ht="14.25">
      <c r="A38" s="8"/>
      <c r="B38" s="773"/>
      <c r="C38" s="26"/>
      <c r="D38" s="23">
        <v>2</v>
      </c>
      <c r="E38" s="24" t="s">
        <v>518</v>
      </c>
    </row>
    <row r="39" spans="1:5" ht="12.75">
      <c r="A39" s="8"/>
      <c r="B39" s="3"/>
      <c r="C39" s="26"/>
      <c r="D39" s="23"/>
      <c r="E39" s="24" t="s">
        <v>578</v>
      </c>
    </row>
    <row r="40" spans="1:5" ht="12.75">
      <c r="A40" s="8"/>
      <c r="B40" s="3"/>
      <c r="C40" s="26"/>
      <c r="D40" s="23">
        <v>3</v>
      </c>
      <c r="E40" s="24" t="s">
        <v>577</v>
      </c>
    </row>
    <row r="41" spans="1:5" s="60" customFormat="1" ht="24" customHeight="1">
      <c r="A41" s="93"/>
      <c r="B41" s="71"/>
      <c r="C41" s="122"/>
      <c r="D41" s="94">
        <v>4</v>
      </c>
      <c r="E41" s="72" t="s">
        <v>516</v>
      </c>
    </row>
    <row r="43" ht="12.75">
      <c r="A43" s="150" t="s">
        <v>2310</v>
      </c>
    </row>
    <row r="44" ht="12.75">
      <c r="B44" t="s">
        <v>1004</v>
      </c>
    </row>
  </sheetData>
  <sheetProtection/>
  <mergeCells count="6">
    <mergeCell ref="B26:B28"/>
    <mergeCell ref="B37:B38"/>
    <mergeCell ref="A1:E1"/>
    <mergeCell ref="A3:E3"/>
    <mergeCell ref="A8:A9"/>
    <mergeCell ref="A6:E6"/>
  </mergeCells>
  <printOptions horizontalCentered="1"/>
  <pageMargins left="0.7480314960629921" right="0.7480314960629921" top="0.984251968503937" bottom="0.984251968503937" header="0.5118110236220472" footer="0.42"/>
  <pageSetup horizontalDpi="600" verticalDpi="600" orientation="portrait" paperSize="9" r:id="rId1"/>
  <headerFooter alignWithMargins="0">
    <oddHeader>&amp;LGROUND WATER</oddHeader>
    <oddFooter>&amp;C204</oddFooter>
  </headerFooter>
</worksheet>
</file>

<file path=xl/worksheets/sheet9.xml><?xml version="1.0" encoding="utf-8"?>
<worksheet xmlns="http://schemas.openxmlformats.org/spreadsheetml/2006/main" xmlns:r="http://schemas.openxmlformats.org/officeDocument/2006/relationships">
  <dimension ref="A1:K49"/>
  <sheetViews>
    <sheetView view="pageBreakPreview" zoomScaleSheetLayoutView="100" zoomScalePageLayoutView="0" workbookViewId="0" topLeftCell="A22">
      <selection activeCell="J8" sqref="J8"/>
    </sheetView>
  </sheetViews>
  <sheetFormatPr defaultColWidth="9.140625" defaultRowHeight="12.75"/>
  <cols>
    <col min="1" max="1" width="4.7109375" style="0" customWidth="1"/>
    <col min="2" max="2" width="20.140625" style="0" customWidth="1"/>
    <col min="3" max="4" width="14.00390625" style="0" customWidth="1"/>
    <col min="5" max="5" width="16.28125" style="0" customWidth="1"/>
    <col min="6" max="6" width="13.421875" style="0" customWidth="1"/>
    <col min="7" max="7" width="13.8515625" style="0" customWidth="1"/>
    <col min="8" max="8" width="12.8515625" style="0" customWidth="1"/>
  </cols>
  <sheetData>
    <row r="1" spans="1:8" ht="15">
      <c r="A1" s="774" t="s">
        <v>885</v>
      </c>
      <c r="B1" s="774"/>
      <c r="C1" s="774"/>
      <c r="D1" s="774"/>
      <c r="E1" s="774"/>
      <c r="F1" s="774"/>
      <c r="G1" s="774"/>
      <c r="H1" s="774"/>
    </row>
    <row r="3" spans="1:8" ht="51.75" customHeight="1">
      <c r="A3" s="117" t="s">
        <v>1581</v>
      </c>
      <c r="B3" s="187" t="s">
        <v>554</v>
      </c>
      <c r="C3" s="223" t="s">
        <v>878</v>
      </c>
      <c r="D3" s="223" t="s">
        <v>879</v>
      </c>
      <c r="E3" s="117" t="s">
        <v>880</v>
      </c>
      <c r="F3" s="187" t="s">
        <v>881</v>
      </c>
      <c r="G3" s="117" t="s">
        <v>882</v>
      </c>
      <c r="H3" s="117" t="s">
        <v>883</v>
      </c>
    </row>
    <row r="4" spans="1:8" ht="12.75">
      <c r="A4" s="149"/>
      <c r="B4" s="149"/>
      <c r="C4" s="188" t="s">
        <v>532</v>
      </c>
      <c r="D4" s="98" t="s">
        <v>532</v>
      </c>
      <c r="E4" s="188" t="s">
        <v>532</v>
      </c>
      <c r="F4" s="98" t="s">
        <v>532</v>
      </c>
      <c r="G4" s="188" t="s">
        <v>532</v>
      </c>
      <c r="H4" s="149"/>
    </row>
    <row r="5" spans="1:8" ht="21.75" customHeight="1">
      <c r="A5" s="133">
        <v>1</v>
      </c>
      <c r="B5" s="133">
        <v>2</v>
      </c>
      <c r="C5" s="139">
        <v>3</v>
      </c>
      <c r="D5" s="133">
        <v>4</v>
      </c>
      <c r="E5" s="133">
        <v>5</v>
      </c>
      <c r="F5" s="139">
        <v>6</v>
      </c>
      <c r="G5" s="133">
        <v>7</v>
      </c>
      <c r="H5" s="133">
        <v>8</v>
      </c>
    </row>
    <row r="6" spans="1:8" s="60" customFormat="1" ht="21.75" customHeight="1">
      <c r="A6" s="62"/>
      <c r="B6" s="62"/>
      <c r="C6" s="68"/>
      <c r="D6" s="90"/>
      <c r="E6" s="68"/>
      <c r="F6" s="68"/>
      <c r="G6" s="68"/>
      <c r="H6" s="68"/>
    </row>
    <row r="7" spans="1:8" s="60" customFormat="1" ht="21.75" customHeight="1">
      <c r="A7" s="28">
        <v>1</v>
      </c>
      <c r="B7" s="27" t="s">
        <v>1064</v>
      </c>
      <c r="C7" s="32">
        <v>26545.69</v>
      </c>
      <c r="D7" s="30">
        <v>3981.35</v>
      </c>
      <c r="E7" s="32">
        <v>22564.34</v>
      </c>
      <c r="F7" s="32">
        <v>760.06</v>
      </c>
      <c r="G7" s="32">
        <v>21804.29</v>
      </c>
      <c r="H7" s="62">
        <v>3.37</v>
      </c>
    </row>
    <row r="8" spans="1:8" s="60" customFormat="1" ht="21.75" customHeight="1">
      <c r="A8" s="28">
        <v>2</v>
      </c>
      <c r="B8" s="27" t="s">
        <v>1413</v>
      </c>
      <c r="C8" s="32">
        <v>4054.23</v>
      </c>
      <c r="D8" s="30">
        <v>608.13</v>
      </c>
      <c r="E8" s="32">
        <v>3446.09</v>
      </c>
      <c r="F8" s="32">
        <v>291.22</v>
      </c>
      <c r="G8" s="32">
        <v>3154.88</v>
      </c>
      <c r="H8" s="62">
        <v>8.45</v>
      </c>
    </row>
    <row r="9" spans="1:8" s="60" customFormat="1" ht="21.75" customHeight="1">
      <c r="A9" s="28">
        <v>3</v>
      </c>
      <c r="B9" s="27" t="s">
        <v>705</v>
      </c>
      <c r="C9" s="32">
        <v>7187.25</v>
      </c>
      <c r="D9" s="30">
        <v>1078.09</v>
      </c>
      <c r="E9" s="32">
        <v>6109.16</v>
      </c>
      <c r="F9" s="32">
        <v>2449.06</v>
      </c>
      <c r="G9" s="32">
        <v>3660.1</v>
      </c>
      <c r="H9" s="62">
        <v>40.09</v>
      </c>
    </row>
    <row r="10" spans="1:8" s="60" customFormat="1" ht="21.75" customHeight="1">
      <c r="A10" s="28">
        <v>4</v>
      </c>
      <c r="B10" s="27" t="s">
        <v>1065</v>
      </c>
      <c r="C10" s="32">
        <v>12295.71</v>
      </c>
      <c r="D10" s="30">
        <v>1844.35</v>
      </c>
      <c r="E10" s="32">
        <v>10451.35</v>
      </c>
      <c r="F10" s="32">
        <v>5782.85</v>
      </c>
      <c r="G10" s="32">
        <v>4668.5</v>
      </c>
      <c r="H10" s="62">
        <v>55.33</v>
      </c>
    </row>
    <row r="11" spans="1:8" s="60" customFormat="1" ht="21.75" customHeight="1">
      <c r="A11" s="28">
        <v>5</v>
      </c>
      <c r="B11" s="27" t="s">
        <v>520</v>
      </c>
      <c r="C11" s="32">
        <v>170994.74</v>
      </c>
      <c r="D11" s="30">
        <v>26030.47</v>
      </c>
      <c r="E11" s="32">
        <v>144964.263</v>
      </c>
      <c r="F11" s="32">
        <v>48593.67</v>
      </c>
      <c r="G11" s="32">
        <v>96370.56</v>
      </c>
      <c r="H11" s="62">
        <v>33.52</v>
      </c>
    </row>
    <row r="12" spans="1:8" s="60" customFormat="1" ht="21.75" customHeight="1">
      <c r="A12" s="28">
        <v>6</v>
      </c>
      <c r="B12" s="27" t="s">
        <v>718</v>
      </c>
      <c r="C12" s="32">
        <v>40649.82</v>
      </c>
      <c r="D12" s="30">
        <v>9657.69</v>
      </c>
      <c r="E12" s="32">
        <v>30992.12</v>
      </c>
      <c r="F12" s="32">
        <v>6054.23</v>
      </c>
      <c r="G12" s="32">
        <v>24937.9</v>
      </c>
      <c r="H12" s="62">
        <v>19.53</v>
      </c>
    </row>
    <row r="13" spans="1:8" s="60" customFormat="1" ht="21.75" customHeight="1">
      <c r="A13" s="28">
        <v>7</v>
      </c>
      <c r="B13" s="27" t="s">
        <v>711</v>
      </c>
      <c r="C13" s="32">
        <v>26485.42</v>
      </c>
      <c r="D13" s="30">
        <v>3053.95</v>
      </c>
      <c r="E13" s="32">
        <v>23431.47</v>
      </c>
      <c r="F13" s="32">
        <v>18209.3</v>
      </c>
      <c r="G13" s="32">
        <v>5222.17</v>
      </c>
      <c r="H13" s="62">
        <v>77.71</v>
      </c>
    </row>
    <row r="14" spans="1:8" s="60" customFormat="1" ht="21.75" customHeight="1">
      <c r="A14" s="28">
        <v>8</v>
      </c>
      <c r="B14" s="27" t="s">
        <v>1066</v>
      </c>
      <c r="C14" s="32">
        <v>26406.97</v>
      </c>
      <c r="D14" s="30">
        <v>5578.34</v>
      </c>
      <c r="E14" s="32">
        <v>20828.63</v>
      </c>
      <c r="F14" s="32">
        <v>6330.45</v>
      </c>
      <c r="G14" s="32">
        <v>14498.19</v>
      </c>
      <c r="H14" s="62">
        <v>30.39</v>
      </c>
    </row>
    <row r="15" spans="1:8" s="60" customFormat="1" ht="21.75" customHeight="1">
      <c r="A15" s="28">
        <v>9</v>
      </c>
      <c r="B15" s="27" t="s">
        <v>1062</v>
      </c>
      <c r="C15" s="32">
        <v>11225.086</v>
      </c>
      <c r="D15" s="30">
        <v>1738.0955</v>
      </c>
      <c r="E15" s="32">
        <v>9486.99</v>
      </c>
      <c r="F15" s="32">
        <v>4851.868</v>
      </c>
      <c r="G15" s="32">
        <v>4791.019</v>
      </c>
      <c r="H15" s="62">
        <v>51.14</v>
      </c>
    </row>
    <row r="16" spans="1:8" s="60" customFormat="1" ht="21.75" customHeight="1">
      <c r="A16" s="28">
        <v>10</v>
      </c>
      <c r="B16" s="27" t="s">
        <v>533</v>
      </c>
      <c r="C16" s="32">
        <v>18219.72</v>
      </c>
      <c r="D16" s="30">
        <v>2732.95</v>
      </c>
      <c r="E16" s="32">
        <v>15486.77</v>
      </c>
      <c r="F16" s="32">
        <v>8933.25</v>
      </c>
      <c r="G16" s="32">
        <v>6553.52</v>
      </c>
      <c r="H16" s="62">
        <v>57.68</v>
      </c>
    </row>
    <row r="17" spans="1:8" s="60" customFormat="1" ht="21.75" customHeight="1">
      <c r="A17" s="28">
        <v>11</v>
      </c>
      <c r="B17" s="27" t="s">
        <v>717</v>
      </c>
      <c r="C17" s="32">
        <v>16460.55</v>
      </c>
      <c r="D17" s="30">
        <v>2471.1</v>
      </c>
      <c r="E17" s="32">
        <v>13989.45</v>
      </c>
      <c r="F17" s="32">
        <v>972.63</v>
      </c>
      <c r="G17" s="32">
        <v>13016.81</v>
      </c>
      <c r="H17" s="62">
        <v>6.95</v>
      </c>
    </row>
    <row r="18" spans="1:8" s="60" customFormat="1" ht="21.75" customHeight="1">
      <c r="A18" s="28">
        <v>12</v>
      </c>
      <c r="B18" s="27" t="s">
        <v>1067</v>
      </c>
      <c r="C18" s="32">
        <v>8516.69</v>
      </c>
      <c r="D18" s="30">
        <v>1277.48</v>
      </c>
      <c r="E18" s="32">
        <v>7239.21</v>
      </c>
      <c r="F18" s="32">
        <v>285.34</v>
      </c>
      <c r="G18" s="32">
        <v>6953.87</v>
      </c>
      <c r="H18" s="62">
        <v>3.94</v>
      </c>
    </row>
    <row r="19" spans="1:8" s="60" customFormat="1" ht="21.75" customHeight="1">
      <c r="A19" s="28">
        <v>13</v>
      </c>
      <c r="B19" s="27" t="s">
        <v>714</v>
      </c>
      <c r="C19" s="32">
        <v>10826.54</v>
      </c>
      <c r="D19" s="30">
        <v>1653.75</v>
      </c>
      <c r="E19" s="32">
        <v>9172.79</v>
      </c>
      <c r="F19" s="32">
        <v>1994.18</v>
      </c>
      <c r="G19" s="32">
        <v>7178.61</v>
      </c>
      <c r="H19" s="62">
        <v>21.74</v>
      </c>
    </row>
    <row r="20" spans="1:8" s="60" customFormat="1" ht="21.75" customHeight="1">
      <c r="A20" s="28">
        <v>14</v>
      </c>
      <c r="B20" s="27" t="s">
        <v>1063</v>
      </c>
      <c r="C20" s="32">
        <v>18842.61</v>
      </c>
      <c r="D20" s="30">
        <v>2826.39</v>
      </c>
      <c r="E20" s="32">
        <v>16016.22</v>
      </c>
      <c r="F20" s="32">
        <v>2754.93</v>
      </c>
      <c r="G20" s="32">
        <v>13261.29</v>
      </c>
      <c r="H20" s="32">
        <v>17.2</v>
      </c>
    </row>
    <row r="21" spans="1:8" s="60" customFormat="1" ht="21.75" customHeight="1">
      <c r="A21" s="28">
        <v>15</v>
      </c>
      <c r="B21" s="27" t="s">
        <v>720</v>
      </c>
      <c r="C21" s="32">
        <v>4929.29</v>
      </c>
      <c r="D21" s="30">
        <v>739.39</v>
      </c>
      <c r="E21" s="32">
        <v>4189.89</v>
      </c>
      <c r="F21" s="32">
        <v>1533.38</v>
      </c>
      <c r="G21" s="32">
        <v>2656.51</v>
      </c>
      <c r="H21" s="32">
        <v>36.6</v>
      </c>
    </row>
    <row r="22" spans="1:8" s="60" customFormat="1" ht="21.75" customHeight="1">
      <c r="A22" s="28">
        <v>16</v>
      </c>
      <c r="B22" s="27" t="s">
        <v>1068</v>
      </c>
      <c r="C22" s="32">
        <v>1819.41</v>
      </c>
      <c r="D22" s="30">
        <v>272.91</v>
      </c>
      <c r="E22" s="32">
        <v>1546.5</v>
      </c>
      <c r="F22" s="32">
        <v>148.06</v>
      </c>
      <c r="G22" s="32">
        <v>1398.43</v>
      </c>
      <c r="H22" s="62">
        <v>9.57</v>
      </c>
    </row>
    <row r="23" spans="1:8" s="60" customFormat="1" ht="21.75" customHeight="1">
      <c r="A23" s="28">
        <v>17</v>
      </c>
      <c r="B23" s="27" t="s">
        <v>715</v>
      </c>
      <c r="C23" s="32">
        <v>8269.5</v>
      </c>
      <c r="D23" s="30">
        <v>2335.79</v>
      </c>
      <c r="E23" s="32">
        <v>5933.7</v>
      </c>
      <c r="F23" s="32">
        <v>1961.33</v>
      </c>
      <c r="G23" s="32">
        <v>3972.38</v>
      </c>
      <c r="H23" s="62">
        <v>33.05</v>
      </c>
    </row>
    <row r="24" spans="1:8" s="60" customFormat="1" ht="21.75" customHeight="1">
      <c r="A24" s="28">
        <v>18</v>
      </c>
      <c r="B24" s="27" t="s">
        <v>1069</v>
      </c>
      <c r="C24" s="32">
        <v>17693.72</v>
      </c>
      <c r="D24" s="30">
        <v>3194.78</v>
      </c>
      <c r="E24" s="32">
        <v>14499.18</v>
      </c>
      <c r="F24" s="32">
        <v>3318.12</v>
      </c>
      <c r="G24" s="32">
        <v>11181.06</v>
      </c>
      <c r="H24" s="62">
        <v>22.88</v>
      </c>
    </row>
    <row r="25" spans="1:8" s="15" customFormat="1" ht="21.75" customHeight="1">
      <c r="A25" s="729" t="s">
        <v>647</v>
      </c>
      <c r="B25" s="731"/>
      <c r="C25" s="89">
        <v>431422.93</v>
      </c>
      <c r="D25" s="89">
        <v>71075.02</v>
      </c>
      <c r="E25" s="89">
        <v>360348.15</v>
      </c>
      <c r="F25" s="89">
        <f>SUM(F7:F24)</f>
        <v>115223.92799999999</v>
      </c>
      <c r="G25" s="89">
        <v>245280.08</v>
      </c>
      <c r="H25" s="89">
        <v>31.92</v>
      </c>
    </row>
    <row r="26" spans="3:7" ht="12.75">
      <c r="C26" s="9"/>
      <c r="D26" s="9"/>
      <c r="F26" s="9" t="s">
        <v>703</v>
      </c>
      <c r="G26" s="9"/>
    </row>
    <row r="27" spans="1:7" ht="12.75">
      <c r="A27" t="s">
        <v>1070</v>
      </c>
      <c r="C27" s="9"/>
      <c r="D27" s="9"/>
      <c r="F27" s="9"/>
      <c r="G27" s="9"/>
    </row>
    <row r="28" spans="2:7" ht="12.75">
      <c r="B28" t="s">
        <v>1527</v>
      </c>
      <c r="C28" s="9"/>
      <c r="D28" s="9"/>
      <c r="E28" s="9"/>
      <c r="F28" s="9"/>
      <c r="G28" s="9"/>
    </row>
    <row r="29" spans="3:7" ht="12.75">
      <c r="C29" s="9"/>
      <c r="D29" s="9"/>
      <c r="E29" s="9"/>
      <c r="F29" s="9"/>
      <c r="G29" s="9"/>
    </row>
    <row r="30" spans="3:7" ht="12.75">
      <c r="C30" s="9"/>
      <c r="D30" s="9"/>
      <c r="E30" s="9"/>
      <c r="F30" s="9"/>
      <c r="G30" s="9"/>
    </row>
    <row r="31" spans="3:7" ht="12.75">
      <c r="C31" s="9"/>
      <c r="D31" s="9"/>
      <c r="E31" s="9"/>
      <c r="F31" s="9"/>
      <c r="G31" s="9"/>
    </row>
    <row r="32" spans="3:7" ht="12.75">
      <c r="C32" s="9"/>
      <c r="D32" s="9"/>
      <c r="E32" s="9"/>
      <c r="F32" s="9"/>
      <c r="G32" s="9"/>
    </row>
    <row r="33" spans="3:7" ht="12.75">
      <c r="C33" s="9"/>
      <c r="D33" s="9"/>
      <c r="E33" s="9"/>
      <c r="F33" s="9"/>
      <c r="G33" s="9"/>
    </row>
    <row r="34" spans="3:7" ht="12.75">
      <c r="C34" s="9"/>
      <c r="D34" s="9"/>
      <c r="E34" s="9"/>
      <c r="F34" s="9"/>
      <c r="G34" s="9"/>
    </row>
    <row r="35" spans="3:7" ht="12.75">
      <c r="C35" s="9"/>
      <c r="D35" s="9"/>
      <c r="E35" s="9"/>
      <c r="F35" s="9"/>
      <c r="G35" s="9"/>
    </row>
    <row r="36" spans="3:7" ht="12.75">
      <c r="C36" s="9"/>
      <c r="D36" s="9"/>
      <c r="E36" s="9"/>
      <c r="F36" s="9"/>
      <c r="G36" s="9"/>
    </row>
    <row r="37" spans="3:11" ht="12.75">
      <c r="C37" s="10"/>
      <c r="D37" s="9"/>
      <c r="E37" s="9"/>
      <c r="F37" s="9"/>
      <c r="G37" s="9"/>
      <c r="K37" t="s">
        <v>884</v>
      </c>
    </row>
    <row r="38" spans="3:7" ht="12.75">
      <c r="C38" s="9"/>
      <c r="D38" s="9"/>
      <c r="E38" s="9"/>
      <c r="F38" s="9"/>
      <c r="G38" s="9"/>
    </row>
    <row r="39" spans="3:7" ht="12.75">
      <c r="C39" s="9"/>
      <c r="D39" s="9"/>
      <c r="E39" s="9"/>
      <c r="F39" s="9"/>
      <c r="G39" s="9"/>
    </row>
    <row r="40" spans="3:7" ht="12.75">
      <c r="C40" s="9"/>
      <c r="D40" s="9"/>
      <c r="E40" s="9"/>
      <c r="F40" s="9"/>
      <c r="G40" s="9"/>
    </row>
    <row r="45" ht="12.75">
      <c r="B45" s="11"/>
    </row>
    <row r="48" ht="12.75">
      <c r="B48" s="12"/>
    </row>
    <row r="49" ht="12.75">
      <c r="F49" s="13"/>
    </row>
  </sheetData>
  <sheetProtection/>
  <mergeCells count="2">
    <mergeCell ref="A25:B25"/>
    <mergeCell ref="A1:H1"/>
  </mergeCells>
  <printOptions horizontalCentered="1"/>
  <pageMargins left="0.75" right="0.75" top="0.984251968503937" bottom="0.984251968503937" header="0.511811023622047" footer="0.511811023622047"/>
  <pageSetup horizontalDpi="600" verticalDpi="600" orientation="landscape" paperSize="9" scale="79" r:id="rId1"/>
  <headerFooter alignWithMargins="0">
    <oddHeader>&amp;RGROUND WATER</oddHeader>
    <oddFooter>&amp;C200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HDSU</dc:creator>
  <cp:keywords/>
  <dc:description/>
  <cp:lastModifiedBy>panwar</cp:lastModifiedBy>
  <cp:lastPrinted>2013-01-30T04:34:08Z</cp:lastPrinted>
  <dcterms:created xsi:type="dcterms:W3CDTF">1997-10-09T21:55:11Z</dcterms:created>
  <dcterms:modified xsi:type="dcterms:W3CDTF">2013-01-31T08:59:43Z</dcterms:modified>
  <cp:category/>
  <cp:version/>
  <cp:contentType/>
  <cp:contentStatus/>
</cp:coreProperties>
</file>